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24226"/>
  <mc:AlternateContent xmlns:mc="http://schemas.openxmlformats.org/markup-compatibility/2006">
    <mc:Choice Requires="x15">
      <x15ac:absPath xmlns:x15ac="http://schemas.microsoft.com/office/spreadsheetml/2010/11/ac" url="C:\Users\vanderdi\Downloads\"/>
    </mc:Choice>
  </mc:AlternateContent>
  <xr:revisionPtr revIDLastSave="0" documentId="8_{6A89974F-0F84-4A6A-8B50-7AC2FC80F12A}" xr6:coauthVersionLast="47" xr6:coauthVersionMax="47" xr10:uidLastSave="{00000000-0000-0000-0000-000000000000}"/>
  <bookViews>
    <workbookView xWindow="-108" yWindow="-108" windowWidth="23256" windowHeight="12576" tabRatio="690" firstSheet="3" activeTab="3" xr2:uid="{00000000-000D-0000-FFFF-FFFF00000000}"/>
  </bookViews>
  <sheets>
    <sheet name="Instructions for use" sheetId="26" r:id="rId1"/>
    <sheet name="Criteria" sheetId="18" r:id="rId2"/>
    <sheet name="WMS example" sheetId="23" r:id="rId3"/>
    <sheet name="CDS example" sheetId="19" r:id="rId4"/>
    <sheet name="calculations" sheetId="25" state="hidden" r:id="rId5"/>
    <sheet name="FMEA init example" sheetId="12" state="hidden" r:id="rId6"/>
    <sheet name="Instructions" sheetId="13" state="hidden" r:id="rId7"/>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6" i="23" l="1"/>
  <c r="L21" i="19"/>
  <c r="L18" i="19"/>
  <c r="L19" i="19"/>
  <c r="L16" i="19"/>
  <c r="L25" i="19"/>
  <c r="L17" i="19"/>
  <c r="L24" i="19"/>
  <c r="L14" i="19"/>
  <c r="L23" i="19"/>
  <c r="L11" i="19"/>
  <c r="L22" i="19"/>
  <c r="L9" i="19" l="1"/>
  <c r="F15" i="25"/>
  <c r="F16" i="25"/>
  <c r="F17" i="25"/>
  <c r="F18" i="25"/>
  <c r="F19" i="25"/>
  <c r="F20" i="25"/>
  <c r="F21" i="25"/>
  <c r="F22" i="25"/>
  <c r="F23" i="25"/>
  <c r="F24" i="25"/>
  <c r="F25" i="25"/>
  <c r="F26" i="25"/>
  <c r="F27" i="25"/>
  <c r="F28" i="25"/>
  <c r="F29" i="25"/>
  <c r="F30" i="25"/>
  <c r="F31" i="25"/>
  <c r="F32" i="25"/>
  <c r="F33" i="25"/>
  <c r="F34" i="25"/>
  <c r="F35" i="25"/>
  <c r="F36" i="25"/>
  <c r="F37" i="25"/>
  <c r="F38" i="25"/>
  <c r="F39" i="25"/>
  <c r="F40" i="25"/>
  <c r="F41" i="25"/>
  <c r="F42" i="25"/>
  <c r="F43" i="25"/>
  <c r="F44" i="25"/>
  <c r="F45" i="25"/>
  <c r="F46" i="25"/>
  <c r="F47" i="25"/>
  <c r="F48" i="25"/>
  <c r="F49" i="25"/>
  <c r="F50" i="25"/>
  <c r="F51" i="25"/>
  <c r="F52" i="25"/>
  <c r="F53" i="25"/>
  <c r="F54" i="25"/>
  <c r="F55" i="25"/>
  <c r="F56" i="25"/>
  <c r="F57" i="25"/>
  <c r="F58" i="25"/>
  <c r="F59" i="25"/>
  <c r="F60" i="25"/>
  <c r="F61" i="25"/>
  <c r="F62" i="25"/>
  <c r="F63" i="25"/>
  <c r="F64" i="25"/>
  <c r="F65" i="25"/>
  <c r="F66" i="25"/>
  <c r="F67" i="25"/>
  <c r="F68" i="25"/>
  <c r="F69" i="25"/>
  <c r="F70" i="25"/>
  <c r="F71" i="25"/>
  <c r="F72" i="25"/>
  <c r="F73" i="25"/>
  <c r="F74" i="25"/>
  <c r="F75" i="25"/>
  <c r="F76" i="25"/>
  <c r="F77" i="25"/>
  <c r="F78" i="25"/>
  <c r="F79" i="25"/>
  <c r="F80" i="25"/>
  <c r="F81" i="25"/>
  <c r="F82" i="25"/>
  <c r="F83" i="25"/>
  <c r="F84" i="25"/>
  <c r="F85" i="25"/>
  <c r="F86" i="25"/>
  <c r="F87" i="25"/>
  <c r="F88" i="25"/>
  <c r="F14" i="25"/>
  <c r="I4" i="25"/>
  <c r="I5" i="25"/>
  <c r="I6" i="25"/>
  <c r="I7" i="25"/>
  <c r="I8" i="25"/>
  <c r="I3" i="25"/>
  <c r="E4" i="25"/>
  <c r="E5" i="25"/>
  <c r="E6" i="25"/>
  <c r="E7" i="25"/>
  <c r="E8" i="25"/>
  <c r="E9" i="25"/>
  <c r="E10" i="25"/>
  <c r="E11" i="25"/>
  <c r="E3" i="25"/>
  <c r="L8" i="19"/>
  <c r="L15" i="19" l="1"/>
  <c r="L10" i="19"/>
  <c r="L7" i="19"/>
  <c r="L13" i="23"/>
  <c r="L12" i="23"/>
  <c r="L10" i="23"/>
  <c r="L11" i="23"/>
  <c r="L9" i="23"/>
  <c r="L7" i="23"/>
  <c r="J2" i="12" l="1"/>
  <c r="Q7" i="12"/>
  <c r="P7" i="12"/>
  <c r="Q6" i="12"/>
  <c r="P6" i="12"/>
  <c r="Q5" i="12"/>
  <c r="P5" i="12"/>
  <c r="Q4" i="12"/>
  <c r="P4" i="12"/>
  <c r="Q3" i="12"/>
  <c r="P3" i="12"/>
  <c r="Q2" i="12"/>
  <c r="P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tc={59E59BCE-1C53-4C4B-A3A5-4D51B52EA96E}</author>
    <author>tc={DEB4B6F3-5802-48B0-933C-AABAB8E103DF}</author>
  </authors>
  <commentList>
    <comment ref="N4" authorId="0" shapeId="0" xr:uid="{59E59BCE-1C53-4C4B-A3A5-4D51B52EA96E}">
      <text>
        <t>[Threaded comment]
Your version of Excel allows you to read this threaded comment; however, any edits to it will get removed if the file is opened in a newer version of Excel. Learn more: https://go.microsoft.com/fwlink/?linkid=870924
Comment:
    General: align the wording in what the action could be</t>
      </text>
    </comment>
    <comment ref="H22" authorId="1" shapeId="0" xr:uid="{DEB4B6F3-5802-48B0-933C-AABAB8E103DF}">
      <text>
        <t>[Threaded comment]
Your version of Excel allows you to read this threaded comment; however, any edits to it will get removed if the file is opened in a newer version of Excel. Learn more: https://go.microsoft.com/fwlink/?linkid=870924
Comment:
    isn't this a score of 1, suits better with the end result, nmely periodic check is needed</t>
      </text>
    </comment>
  </commentList>
</comments>
</file>

<file path=xl/sharedStrings.xml><?xml version="1.0" encoding="utf-8"?>
<sst xmlns="http://schemas.openxmlformats.org/spreadsheetml/2006/main" count="438" uniqueCount="260">
  <si>
    <t>As indicated in section 7 of the APIC Data Integrity, this FMEA template has been designed  to document the potential data integrity breach scenarios (failure modes) and quantify the associated risks. This can then inform both the content (scope) and frequency of the data audit trail review for that system. The instructions below correspond with the column headings of the template.</t>
  </si>
  <si>
    <t>Item</t>
  </si>
  <si>
    <t>Individual number. Can be simply sequential or could be used to link to associated process map or instruction</t>
  </si>
  <si>
    <r>
      <t>Step</t>
    </r>
    <r>
      <rPr>
        <sz val="10"/>
        <color theme="0"/>
        <rFont val="Calibri"/>
        <family val="2"/>
      </rPr>
      <t> </t>
    </r>
  </si>
  <si>
    <t>Description of the individual process step to be considered. All process steps involving interaction with the system should be included</t>
  </si>
  <si>
    <t>GxP Data elements</t>
  </si>
  <si>
    <t>Consider and list the data elements involved in the process step to help inform the identification of failure modes</t>
  </si>
  <si>
    <r>
      <t>Failure mode</t>
    </r>
    <r>
      <rPr>
        <sz val="10"/>
        <color theme="0"/>
        <rFont val="Calibri"/>
        <family val="2"/>
      </rPr>
      <t>  (with reference to data integrity)</t>
    </r>
  </si>
  <si>
    <t>Consider and list potential data integrity failure modes that could occur (e.g. data deletion, manipulation, repetition, mix-ups) and the possible effect(s). Use a separate row per failure mode.</t>
  </si>
  <si>
    <t>Data severity level 
(1-5 based on chapter 4.1)</t>
  </si>
  <si>
    <t xml:space="preserve">Consider the data severity of the data elements involved as per section 4.1 and enter a score as indicated in the Criteria worksheet </t>
  </si>
  <si>
    <t xml:space="preserve">
Failure mode score 
(1-5 see tab criteria)
</t>
  </si>
  <si>
    <t xml:space="preserve">Consider the GMP impact of the failure mode and enter a score as indicated in the Criteria worksheet </t>
  </si>
  <si>
    <t>Motivation
(1-5 see tab criteria)</t>
  </si>
  <si>
    <t>This aspect requires careful consideration of the circumstances that the individuals performing the step may find themselves in. It should not be used or taken as an assessment of the character of the individuals involved at the time of assessment but rather as an assessment of the pressures that may face those individuals i.e. a consideration as to whether the motivation may exist rather than a judgement as to whether the individuals would act on it. The strength of the company's data governance could be an influential factor here. Enter a score as indicated in the Criteria worksheet.</t>
  </si>
  <si>
    <t>Opportunity
(1-5 see tab criteria)</t>
  </si>
  <si>
    <t xml:space="preserve">An assessment of the potential opportunities for error or data manipulation within the step with the principle that higher complexity presents higher opportunity.
Enter a score as indicated in the Criteria worksheet </t>
  </si>
  <si>
    <t>Detectability
Low - 5
Medium -3 
High - 1</t>
  </si>
  <si>
    <r>
      <t>An assessment of the potential for the failure mode to be detected by downstream activities</t>
    </r>
    <r>
      <rPr>
        <i/>
        <sz val="11"/>
        <color theme="1"/>
        <rFont val="Calibri"/>
        <family val="2"/>
        <scheme val="minor"/>
      </rPr>
      <t xml:space="preserve"> other than audit trail review. </t>
    </r>
    <r>
      <rPr>
        <sz val="11"/>
        <color theme="1"/>
        <rFont val="Calibri"/>
        <family val="2"/>
        <scheme val="minor"/>
      </rPr>
      <t xml:space="preserve">
Enter a score as indicated in the Criteria worksheet </t>
    </r>
  </si>
  <si>
    <t>Comments to support scoring decisions</t>
  </si>
  <si>
    <t>Section to document rationale/evidence for the above decisions to aid transparency and therefore assurance for reviewers. Include summary of the impact, motivations, complexity and detection methods to justify the scores assigned</t>
  </si>
  <si>
    <t xml:space="preserve">Risk priority number
</t>
  </si>
  <si>
    <t>A quantitative score reflecting the overall risk associated with the failure mode using the formula:
RPN = (Average of the two severity criteria scores)*(Average of the two probability criteria scores)*Detectability score</t>
  </si>
  <si>
    <t>audit trail review needed?</t>
  </si>
  <si>
    <t>To evaluate whether audit trail review is needed, audit trail review should be considered as a review on changes performed of a record  rather than using audit trail for checking initial entries (e.g. who and when inital entry was done)</t>
  </si>
  <si>
    <r>
      <t>Frequency of audit trail review needed</t>
    </r>
    <r>
      <rPr>
        <sz val="10"/>
        <color theme="0"/>
        <rFont val="Calibri"/>
        <family val="2"/>
      </rPr>
      <t> 
(at release, periodic, investigational, none) </t>
    </r>
  </si>
  <si>
    <t>Conclusion regarding data audit trail frequency based upon comparison of the RPN against the Audit Trail Frequency Determination Table below. There are four foreseen potential outcomes 
•	Routine review at or prior to the lot release
•	Periodic to assure that the system is correctly operated, configuration is adequately maintained (including system configuration, user configuration, audit trail configuration and business processes configurations) and data archive is integer (e.g. data deletions); different frequencies can be assigned if required (e.g. every 1, 3, 6 or 12 months).
•	when a specific need arises in case of investigation
•	Not required
Companies can of course make alterations to this table as per their judgement / experience</t>
  </si>
  <si>
    <t>Actions required</t>
  </si>
  <si>
    <t>Document required actions and action owners to put in place the audit trail controls identified as necessary by the assessment</t>
  </si>
  <si>
    <t>Audit Trail Frequency Determination Table</t>
  </si>
  <si>
    <t>RPN</t>
  </si>
  <si>
    <t>Frequency of AT review, as risk mitigation</t>
  </si>
  <si>
    <t>Abbreviation</t>
  </si>
  <si>
    <t>no AT required</t>
  </si>
  <si>
    <t>No AT</t>
  </si>
  <si>
    <t>AT used in support of investigations when needed</t>
  </si>
  <si>
    <t>Investigation</t>
  </si>
  <si>
    <t xml:space="preserve">or any other action that reduces the RPN (other than audit trail) opportunity, dectabililty </t>
  </si>
  <si>
    <t>Periodic review of AT</t>
  </si>
  <si>
    <t>Periodic</t>
  </si>
  <si>
    <t>Review of AT with the batch release</t>
  </si>
  <si>
    <t>At release</t>
  </si>
  <si>
    <t>Criteria to define the weight in Data integrity breach risk</t>
  </si>
  <si>
    <t>Levels</t>
  </si>
  <si>
    <t>Ranking</t>
  </si>
  <si>
    <t>Examples</t>
  </si>
  <si>
    <t>Severity</t>
  </si>
  <si>
    <r>
      <t xml:space="preserve">Data severity </t>
    </r>
    <r>
      <rPr>
        <sz val="11"/>
        <color theme="1"/>
        <rFont val="Calibri"/>
        <family val="2"/>
        <scheme val="minor"/>
      </rPr>
      <t>level</t>
    </r>
  </si>
  <si>
    <t>high / very high</t>
  </si>
  <si>
    <t>refer to the guideline, chapter 4.1</t>
  </si>
  <si>
    <t>medium / medium high</t>
  </si>
  <si>
    <t>low</t>
  </si>
  <si>
    <r>
      <rPr>
        <b/>
        <sz val="11"/>
        <color theme="1"/>
        <rFont val="Calibri"/>
        <family val="2"/>
        <scheme val="minor"/>
      </rPr>
      <t xml:space="preserve">Failure mode severity </t>
    </r>
    <r>
      <rPr>
        <sz val="11"/>
        <color theme="1"/>
        <rFont val="Calibri"/>
        <family val="2"/>
        <scheme val="minor"/>
      </rPr>
      <t>score (GMP impact of failure)</t>
    </r>
  </si>
  <si>
    <t xml:space="preserve">Product Safety impact </t>
  </si>
  <si>
    <t>e.g. false CQA/CPP values calculated / reported, loss of API identification</t>
  </si>
  <si>
    <t xml:space="preserve">Product Quality or GMP compliance impact </t>
  </si>
  <si>
    <t>e.g. loss of traceability, non conforming GMP practice, deviation from registration</t>
  </si>
  <si>
    <t>Business impact only</t>
  </si>
  <si>
    <t>e.g. efficiency, redundant information</t>
  </si>
  <si>
    <t>Occurrence</t>
  </si>
  <si>
    <r>
      <rPr>
        <b/>
        <sz val="11"/>
        <color theme="1"/>
        <rFont val="Calibri"/>
        <family val="2"/>
        <scheme val="minor"/>
      </rPr>
      <t>Motivation:</t>
    </r>
    <r>
      <rPr>
        <sz val="11"/>
        <color theme="1"/>
        <rFont val="Calibri"/>
        <family val="2"/>
        <scheme val="minor"/>
      </rPr>
      <t xml:space="preserve"> can data be entered and/or changed by personnel with potential conflict of interest? </t>
    </r>
  </si>
  <si>
    <t>YES</t>
  </si>
  <si>
    <t>The individual(s) could have motivation to:
reduce workload (e.g. avoid OOS investigation)
pressure on performance from management (e.g. history of error)</t>
  </si>
  <si>
    <t>NO</t>
  </si>
  <si>
    <t>Opportunity</t>
  </si>
  <si>
    <t>High: many opportunities to modify recorded data or entering inaccurate or inappropriate data</t>
  </si>
  <si>
    <t>e.g. when data is not locked after entry and modifyable</t>
  </si>
  <si>
    <t>Medium: limited opportunities to modify recorded data</t>
  </si>
  <si>
    <t xml:space="preserve">e.g. modifcation is restricted to few people only </t>
  </si>
  <si>
    <t xml:space="preserve">Low: little opportunity to modify data </t>
  </si>
  <si>
    <t>e.g. modification is only possible by superusers and controlled by a process</t>
  </si>
  <si>
    <t>Detectability</t>
  </si>
  <si>
    <t>The failure mode would not be detected other than by audit trail review</t>
  </si>
  <si>
    <t>Low</t>
  </si>
  <si>
    <t>neither automated or manual checks are inplace</t>
  </si>
  <si>
    <t>The failure mode would potentially be detected by downstream checks other than audit trail review</t>
  </si>
  <si>
    <t>Medium</t>
  </si>
  <si>
    <t>a manual integration is detected via the downstream review process of the chromatographic data (e.g. overview peak table highlighting manual integrated peaks)</t>
  </si>
  <si>
    <t>The failure mode is highly likely to be detected by downstream checks other than audit trail review</t>
  </si>
  <si>
    <t>High</t>
  </si>
  <si>
    <t xml:space="preserve">automated data validation is present e.g. automated notification is sent to supervisor for approval in case of data change or change is only possible with prior supervisor approval </t>
  </si>
  <si>
    <t>Data integrity breach risk assessment and frequency review</t>
  </si>
  <si>
    <t>Scenario : Weighing and dispensing of materials via a ERP system</t>
  </si>
  <si>
    <t>Risk priority number</t>
  </si>
  <si>
    <t>Frequency of AT review</t>
  </si>
  <si>
    <t>Low - 5
Medium -3 
High - 1
(1-5 see tab criteria)</t>
  </si>
  <si>
    <t xml:space="preserve">
RPN=AVE Severity*AVE Occurrence*Detectability</t>
  </si>
  <si>
    <t> 
(no AT, investigation, periodic, at release)</t>
  </si>
  <si>
    <t>e.g. Activate AT, prepare SOP, prepare report</t>
  </si>
  <si>
    <t>4.1 </t>
  </si>
  <si>
    <t>Lot selection </t>
  </si>
  <si>
    <t>Lot number</t>
  </si>
  <si>
    <t>Wrong lot number selected. Lot could be selected not in the FEFO order on purpose</t>
  </si>
  <si>
    <t>none</t>
  </si>
  <si>
    <t>Quantity</t>
  </si>
  <si>
    <t>A quantity different from the Master Batch Record could be selected</t>
  </si>
  <si>
    <t>The quantity ordered can be changed by authorized operators, but it is later reviewed by production and by QA VS MBR</t>
  </si>
  <si>
    <t>investigation</t>
  </si>
  <si>
    <t>Activate AT</t>
  </si>
  <si>
    <t>4.2 </t>
  </si>
  <si>
    <t>Package selection, pick-list generation </t>
  </si>
  <si>
    <t>None </t>
  </si>
  <si>
    <t>NA </t>
  </si>
  <si>
    <t>NA</t>
  </si>
  <si>
    <t>None</t>
  </si>
  <si>
    <t>4.3 </t>
  </si>
  <si>
    <t>Pick-up from shelves and transfer to dispensing rooms </t>
  </si>
  <si>
    <t>Material position</t>
  </si>
  <si>
    <t>Drums could be placed in wrong position. Drums are left under non controlled environmental conditions; potential product degradation </t>
  </si>
  <si>
    <t>5.1 </t>
  </si>
  <si>
    <t>Weighing and splitting </t>
  </si>
  <si>
    <t>Net Weigh weighed
Tare
Package ID
Package labels</t>
  </si>
  <si>
    <t>Incorrect quantity charged </t>
  </si>
  <si>
    <t>5.2 </t>
  </si>
  <si>
    <t>Stage to requisition area </t>
  </si>
  <si>
    <t>Material position
Time in temporary storage</t>
  </si>
  <si>
    <t>5.3 </t>
  </si>
  <si>
    <t>Transfer to production department </t>
  </si>
  <si>
    <t>5.4 </t>
  </si>
  <si>
    <t>Material check </t>
  </si>
  <si>
    <t>Weight of drums charged</t>
  </si>
  <si>
    <t>Out of tolerance weight are not admitted by the system; the weight is double checked by different operators from different departments</t>
  </si>
  <si>
    <t>scenario</t>
  </si>
  <si>
    <t>HPLC assay/purity analysis of API</t>
  </si>
  <si>
    <t>audit trail activated on client server CDS system</t>
  </si>
  <si>
    <t>PREPARE SAMPLES</t>
  </si>
  <si>
    <t>PREPARE INSTRUMENT</t>
  </si>
  <si>
    <t>system conditioning (injecting blanks before starting testing as per method)</t>
  </si>
  <si>
    <t>data of conditioning runs</t>
  </si>
  <si>
    <t>test samples labeled as blank among conditionning runs and not reported as such</t>
  </si>
  <si>
    <t>this type of potential failure mode  will be detected during routine view process including check of all associated raw data (as part of release)</t>
  </si>
  <si>
    <t>no AT</t>
  </si>
  <si>
    <t xml:space="preserve">procedural restrictions and adequate training  should be in place. </t>
  </si>
  <si>
    <t>configure instrument method</t>
  </si>
  <si>
    <t>instrument method parameters</t>
  </si>
  <si>
    <t>wrong instrument parameter (e.g. wrong wavelength)</t>
  </si>
  <si>
    <t>during peer review all method parameters are checked against analytical method</t>
  </si>
  <si>
    <t>n/a</t>
  </si>
  <si>
    <t>configure processing method</t>
  </si>
  <si>
    <t>prcoessing method parameters</t>
  </si>
  <si>
    <t>wrong processsing parameter entered (e.g. wrong peak window)</t>
  </si>
  <si>
    <t>Sequence set up</t>
  </si>
  <si>
    <t>standard label ID
assay
sample weight/concentration
sample dilutions</t>
  </si>
  <si>
    <t>e.g. wrong ID of sample or references, wrong sequence order, missing injections, wrong weights/concentration</t>
  </si>
  <si>
    <t>sign off and lock after peer review prior to start up run</t>
  </si>
  <si>
    <t>sequence adjusted during run</t>
  </si>
  <si>
    <t>include check in audit trail review SOP</t>
  </si>
  <si>
    <t>RUNNING SAMPLES (acquisition of data) &amp; generating data</t>
  </si>
  <si>
    <t>EVALUATION &amp; REPORTING OF DATA</t>
  </si>
  <si>
    <t>(optional) reprocessing data</t>
  </si>
  <si>
    <t>peak ID</t>
  </si>
  <si>
    <t>adjust time windows to reassign peak ID</t>
  </si>
  <si>
    <t>peak area</t>
  </si>
  <si>
    <t>change peak area by changing integration parameters</t>
  </si>
  <si>
    <t>change peak area by manual integration</t>
  </si>
  <si>
    <t>manual integrations are visible in the report result table (e.g. asterix or specific code) and reviewed during the data review</t>
  </si>
  <si>
    <t>generation final result report</t>
  </si>
  <si>
    <t>final results assay/purity</t>
  </si>
  <si>
    <t>wrong validated reporting format selected (if allowed by system)</t>
  </si>
  <si>
    <t>this type of verification would typically be done via data review rather than audit trail</t>
  </si>
  <si>
    <t>update data review sop to increase detectability</t>
  </si>
  <si>
    <t>reporting format changed (if alowed by users)</t>
  </si>
  <si>
    <t>AT at release =&gt; n/a (see comment), can still be used in support of investigation</t>
  </si>
  <si>
    <t>update data review sop and increase detectability</t>
  </si>
  <si>
    <t>locking final reported results after peer review</t>
  </si>
  <si>
    <t>final reported result not locked / modified after locking  - mismatch between final reported result  (e.g. in LIMS) and final result stored in CDS</t>
  </si>
  <si>
    <t>SPECIAL CASES</t>
  </si>
  <si>
    <t xml:space="preserve">Data acquisition </t>
  </si>
  <si>
    <t>raw data of a specific run</t>
  </si>
  <si>
    <t>Data acquisition interrupted during run (can be system failure or manual interrupted)</t>
  </si>
  <si>
    <t>this type of potential failure mode is cannot be detected by audit trail review anyhow so should be checked during normal data review</t>
  </si>
  <si>
    <t>Project (in CDS)</t>
  </si>
  <si>
    <t>raw data of one or multiple samples</t>
  </si>
  <si>
    <t>(accidental or deleberate) delete or move project folder by person with neccesary rights (e.g. person in charge of admin of folders, creating,…)</t>
  </si>
  <si>
    <t>If folder is moved or deleted the data can still be retrieved from the database</t>
  </si>
  <si>
    <t>score results in "at release" but in this case this makes no sense and a periodic check for deleted/moved folders is needed. AT can still be used in case of investigations</t>
  </si>
  <si>
    <t>Final review by Lab Team lead (e.g. after peer review) , in case Lab Team lead has unlocking rights(*)</t>
  </si>
  <si>
    <t>sequence adjustments after analyses (teamlead account)</t>
  </si>
  <si>
    <t>must be documented in deviation</t>
  </si>
  <si>
    <t>A better option is to modify the system design to require a sign-off 2 by another person in this particular case</t>
  </si>
  <si>
    <t>batch analyses</t>
  </si>
  <si>
    <t xml:space="preserve">same batch analysed twice </t>
  </si>
  <si>
    <t>detectability 3 in case there is a manual double check for same batch numbers upon release</t>
  </si>
  <si>
    <t xml:space="preserve">score results is "at release" but in this case the audit trail but it is more appropriate to upgrade the review SOP to increase detectabilty and lower the risk </t>
  </si>
  <si>
    <t>update review SOP to increase detectability</t>
  </si>
  <si>
    <t>unaccounted samples/results (samples with unclear ID are in the system)</t>
  </si>
  <si>
    <t>(*) e.g. following scenario,   team leads detect an error upon final review for release, after peer review, the team lead can unlock the data set but any changes made will again followed by the standard peer review process</t>
  </si>
  <si>
    <t>AV SEV</t>
  </si>
  <si>
    <t>AV PROB</t>
  </si>
  <si>
    <t>Combinations</t>
  </si>
  <si>
    <t>ID#</t>
  </si>
  <si>
    <t>Step</t>
  </si>
  <si>
    <t>Function/Requirement</t>
  </si>
  <si>
    <t>Potential Failure Mode</t>
  </si>
  <si>
    <t>Local Effect</t>
  </si>
  <si>
    <t>Potential Effect</t>
  </si>
  <si>
    <t>SEV</t>
  </si>
  <si>
    <t>Potential Cause of Failure</t>
  </si>
  <si>
    <t>Occ</t>
  </si>
  <si>
    <t>SEVxOcc</t>
  </si>
  <si>
    <t>Recommended Action</t>
  </si>
  <si>
    <t>Prevention Control</t>
  </si>
  <si>
    <t>Detection Control</t>
  </si>
  <si>
    <t>OCC</t>
  </si>
  <si>
    <t>DET</t>
  </si>
  <si>
    <t>SxO</t>
  </si>
  <si>
    <t>Software:
Security</t>
  </si>
  <si>
    <t>Ensuring security of result data</t>
  </si>
  <si>
    <t>Users can delete result data</t>
  </si>
  <si>
    <t>Data integrity compromised</t>
  </si>
  <si>
    <t>Quality of product compromised</t>
  </si>
  <si>
    <t>Inadequate software file security control in place</t>
  </si>
  <si>
    <t>N/A</t>
  </si>
  <si>
    <t>Result data is stored within a database on the server inaccessible to users
No function to delete data is available to any user</t>
  </si>
  <si>
    <t>User access security tested in (Include VTP reference)</t>
  </si>
  <si>
    <r>
      <t>Recording</t>
    </r>
    <r>
      <rPr>
        <sz val="11"/>
        <color theme="1"/>
        <rFont val="Calibri"/>
        <family val="2"/>
        <scheme val="minor"/>
      </rPr>
      <t/>
    </r>
  </si>
  <si>
    <t>Saving of data</t>
  </si>
  <si>
    <t>Users can overwrite result data</t>
  </si>
  <si>
    <t>No user function exists to overwrite result data within the user accessible software</t>
  </si>
  <si>
    <t>Test during Qualification/ Validation process  (Include VTP reference)</t>
  </si>
  <si>
    <t>Data can be saved outside of the database</t>
  </si>
  <si>
    <t>Data can only be saved to an active database assigned to the software
Database control is only available to administrators</t>
  </si>
  <si>
    <r>
      <t>Audit Trail</t>
    </r>
    <r>
      <rPr>
        <sz val="11"/>
        <color theme="1"/>
        <rFont val="Calibri"/>
        <family val="2"/>
        <scheme val="minor"/>
      </rPr>
      <t/>
    </r>
  </si>
  <si>
    <t>Record audit trail for sample run</t>
  </si>
  <si>
    <t>Samples can be run without metadata being written to the  audit trail</t>
  </si>
  <si>
    <t>Software fault</t>
  </si>
  <si>
    <t>Software Upgrade required</t>
  </si>
  <si>
    <t>Storing backup data</t>
  </si>
  <si>
    <t>Data backup does not backup data to a pre-defined location</t>
  </si>
  <si>
    <t>Loss of data</t>
  </si>
  <si>
    <t>Backup fault</t>
  </si>
  <si>
    <t>Setup backup process</t>
  </si>
  <si>
    <t>Data Storage</t>
  </si>
  <si>
    <t>Restoring data</t>
  </si>
  <si>
    <t>Data restore does not restore data to the software</t>
  </si>
  <si>
    <t>Restore fault</t>
  </si>
  <si>
    <t>IT restore strategy setup at instrument qualification</t>
  </si>
  <si>
    <t>Successful restore completion</t>
  </si>
  <si>
    <t>Scoring 1-4</t>
  </si>
  <si>
    <t>SOD</t>
  </si>
  <si>
    <t>1-8 = Low (rationale, if a high score exists then it must be mititaged by two low other scores)</t>
  </si>
  <si>
    <t>9-16 = Medium</t>
  </si>
  <si>
    <t>&gt;=17 = High (Rationale, a combination of two maximum scores or a high score with no minimum score as a mitigation)</t>
  </si>
  <si>
    <t>Low = Risk accepted</t>
  </si>
  <si>
    <t>Medium = Risk accepted by approval from senior QA and inclusion on risk register</t>
  </si>
  <si>
    <t>High = Risk cannot be accepted</t>
  </si>
  <si>
    <t>Potential loss of critical data</t>
  </si>
  <si>
    <t>Less critical data</t>
  </si>
  <si>
    <t>down</t>
  </si>
  <si>
    <t>Is likely to occur on each occaision</t>
  </si>
  <si>
    <t>Is possible to occur / events of this nature have been historically reported</t>
  </si>
  <si>
    <t>this event has occurred historically</t>
  </si>
  <si>
    <t xml:space="preserve">Is unlikely to occur / </t>
  </si>
  <si>
    <t>similar events have occurred historically</t>
  </si>
  <si>
    <t>Is very unlikely to occur / no history of this event occurring</t>
  </si>
  <si>
    <t>Is impossible to occur due to validated software functionality</t>
  </si>
  <si>
    <t>Will be detected before lot release on each occaision</t>
  </si>
  <si>
    <t>Is likely to be detected before lot release</t>
  </si>
  <si>
    <t>Is likely to be detected after lot release</t>
  </si>
  <si>
    <t>No detection mechanism exists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</si>
</sst>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Calibri"/>
      <family val="2"/>
      <scheme val="minor"/>
    </font>
    <font>
      <sz val="11"/>
      <color theme="1"/>
      <name val="Calibri"/>
      <family val="2"/>
      <scheme val="minor"/>
    </font>
    <font>
      <b/>
      <sz val="11"/>
      <color theme="0"/>
      <name val="Calibri"/>
      <family val="2"/>
      <scheme val="minor"/>
    </font>
    <font>
      <sz val="10"/>
      <name val="Arial"/>
      <family val="2"/>
    </font>
    <font>
      <sz val="11"/>
      <color indexed="62"/>
      <name val="Calibri"/>
      <family val="2"/>
    </font>
    <font>
      <sz val="10"/>
      <color indexed="8"/>
      <name val="Arial"/>
      <family val="2"/>
    </font>
    <font>
      <sz val="11"/>
      <name val="Calibri"/>
      <family val="2"/>
      <scheme val="minor"/>
    </font>
    <font>
      <sz val="11"/>
      <color rgb="FF000000"/>
      <name val="Calibri"/>
      <family val="2"/>
      <scheme val="minor"/>
    </font>
    <font>
      <sz val="11"/>
      <color theme="1"/>
      <name val="Calibri"/>
      <family val="2"/>
    </font>
    <font>
      <sz val="11"/>
      <name val="Calibri"/>
      <family val="2"/>
    </font>
    <font>
      <sz val="10"/>
      <name val="Calibri"/>
      <family val="2"/>
    </font>
    <font>
      <sz val="11"/>
      <color rgb="FF9C0006"/>
      <name val="Calibri"/>
      <family val="2"/>
      <scheme val="minor"/>
    </font>
    <font>
      <sz val="11"/>
      <color theme="0"/>
      <name val="Calibri"/>
      <family val="2"/>
      <scheme val="minor"/>
    </font>
    <font>
      <sz val="10"/>
      <color theme="0"/>
      <name val="Calibri"/>
      <family val="2"/>
    </font>
    <font>
      <b/>
      <sz val="10"/>
      <color theme="0"/>
      <name val="Calibri"/>
      <family val="2"/>
    </font>
    <font>
      <sz val="10"/>
      <color theme="1"/>
      <name val="Calibri"/>
      <family val="2"/>
      <scheme val="minor"/>
    </font>
    <font>
      <sz val="11"/>
      <color rgb="FFFF0000"/>
      <name val="Calibri"/>
      <family val="2"/>
      <scheme val="minor"/>
    </font>
    <font>
      <b/>
      <sz val="11"/>
      <color theme="1"/>
      <name val="Calibri"/>
      <family val="2"/>
      <scheme val="minor"/>
    </font>
    <font>
      <sz val="8"/>
      <name val="Calibri"/>
      <family val="2"/>
      <scheme val="minor"/>
    </font>
    <font>
      <b/>
      <sz val="11"/>
      <color rgb="FF002060"/>
      <name val="Calibri"/>
      <family val="2"/>
      <scheme val="minor"/>
    </font>
    <font>
      <b/>
      <sz val="10"/>
      <color theme="0"/>
      <name val="Calibri"/>
      <family val="2"/>
      <scheme val="minor"/>
    </font>
    <font>
      <i/>
      <sz val="11"/>
      <color theme="1"/>
      <name val="Calibri"/>
      <family val="2"/>
      <scheme val="minor"/>
    </font>
    <font>
      <b/>
      <sz val="11"/>
      <name val="Calibri"/>
      <family val="2"/>
      <scheme val="minor"/>
    </font>
    <font>
      <sz val="11"/>
      <color rgb="FF000000"/>
      <name val="Calibri"/>
      <family val="2"/>
    </font>
    <font>
      <b/>
      <sz val="10"/>
      <name val="Calibri"/>
      <family val="2"/>
    </font>
    <font>
      <b/>
      <sz val="11"/>
      <name val="Calibri"/>
      <family val="2"/>
    </font>
  </fonts>
  <fills count="8">
    <fill>
      <patternFill patternType="none"/>
    </fill>
    <fill>
      <patternFill patternType="gray125"/>
    </fill>
    <fill>
      <patternFill patternType="solid">
        <fgColor theme="1" tint="0.14999847407452621"/>
        <bgColor indexed="64"/>
      </patternFill>
    </fill>
    <fill>
      <patternFill patternType="solid">
        <fgColor indexed="47"/>
      </patternFill>
    </fill>
    <fill>
      <patternFill patternType="solid">
        <fgColor rgb="FFFFC7CE"/>
      </patternFill>
    </fill>
    <fill>
      <patternFill patternType="solid">
        <fgColor theme="7"/>
      </patternFill>
    </fill>
    <fill>
      <patternFill patternType="solid">
        <fgColor theme="4"/>
        <bgColor theme="4"/>
      </patternFill>
    </fill>
    <fill>
      <patternFill patternType="solid">
        <fgColor rgb="FF92D05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top style="thin">
        <color indexed="64"/>
      </top>
      <bottom style="thin">
        <color rgb="FF000000"/>
      </bottom>
      <diagonal/>
    </border>
    <border>
      <left/>
      <right/>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top/>
      <bottom/>
      <diagonal/>
    </border>
    <border>
      <left style="thin">
        <color indexed="64"/>
      </left>
      <right style="thin">
        <color indexed="64"/>
      </right>
      <top style="thin">
        <color rgb="FF000000"/>
      </top>
      <bottom style="thin">
        <color indexed="64"/>
      </bottom>
      <diagonal/>
    </border>
    <border>
      <left/>
      <right/>
      <top style="thin">
        <color rgb="FF000000"/>
      </top>
      <bottom style="thin">
        <color theme="4" tint="0.39997558519241921"/>
      </bottom>
      <diagonal/>
    </border>
    <border>
      <left style="thin">
        <color indexed="64"/>
      </left>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top/>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bottom/>
      <diagonal/>
    </border>
  </borders>
  <cellStyleXfs count="12">
    <xf numFmtId="0" fontId="0" fillId="0" borderId="0"/>
    <xf numFmtId="0" fontId="3" fillId="0" borderId="0"/>
    <xf numFmtId="0" fontId="3" fillId="0" borderId="0"/>
    <xf numFmtId="0" fontId="4" fillId="3" borderId="2" applyNumberFormat="0" applyAlignment="0" applyProtection="0"/>
    <xf numFmtId="0" fontId="4" fillId="3" borderId="2" applyNumberFormat="0" applyAlignment="0" applyProtection="0"/>
    <xf numFmtId="0" fontId="1" fillId="0" borderId="0"/>
    <xf numFmtId="0" fontId="3" fillId="0" borderId="0"/>
    <xf numFmtId="0" fontId="3" fillId="0" borderId="0"/>
    <xf numFmtId="0" fontId="3" fillId="0" borderId="0"/>
    <xf numFmtId="0" fontId="5" fillId="0" borderId="0"/>
    <xf numFmtId="0" fontId="11" fillId="4" borderId="0" applyNumberFormat="0" applyBorder="0" applyAlignment="0" applyProtection="0"/>
    <xf numFmtId="0" fontId="12" fillId="5" borderId="0" applyNumberFormat="0" applyBorder="0" applyAlignment="0" applyProtection="0"/>
  </cellStyleXfs>
  <cellXfs count="108">
    <xf numFmtId="0" fontId="0" fillId="0" borderId="0" xfId="0"/>
    <xf numFmtId="0" fontId="6" fillId="0" borderId="1" xfId="1" applyFont="1" applyBorder="1" applyAlignment="1">
      <alignment horizontal="center" vertical="center" wrapText="1"/>
    </xf>
    <xf numFmtId="0" fontId="6" fillId="0" borderId="1" xfId="2" applyFont="1" applyBorder="1" applyAlignment="1">
      <alignment horizontal="center" vertical="center" wrapText="1"/>
    </xf>
    <xf numFmtId="0" fontId="0" fillId="0" borderId="1" xfId="0"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6" fillId="0" borderId="3" xfId="2" applyFont="1" applyBorder="1" applyAlignment="1">
      <alignment horizontal="center" vertical="center" wrapText="1"/>
    </xf>
    <xf numFmtId="0" fontId="6" fillId="0" borderId="3" xfId="0" applyFont="1" applyBorder="1" applyAlignment="1">
      <alignment horizontal="center" vertical="center" wrapText="1"/>
    </xf>
    <xf numFmtId="0" fontId="6" fillId="0" borderId="0" xfId="0" applyFont="1"/>
    <xf numFmtId="0" fontId="2" fillId="2" borderId="3" xfId="0" applyFont="1" applyFill="1" applyBorder="1" applyAlignment="1">
      <alignment horizontal="center" vertical="center" wrapText="1"/>
    </xf>
    <xf numFmtId="0" fontId="2" fillId="0" borderId="0" xfId="0" applyFont="1" applyAlignment="1">
      <alignment horizontal="center" vertical="center" wrapText="1"/>
    </xf>
    <xf numFmtId="0" fontId="2" fillId="2" borderId="1" xfId="0" applyFont="1" applyFill="1" applyBorder="1" applyAlignment="1">
      <alignment horizontal="center" vertical="center" wrapText="1"/>
    </xf>
    <xf numFmtId="0" fontId="0" fillId="0" borderId="0" xfId="0" applyAlignment="1">
      <alignment wrapText="1"/>
    </xf>
    <xf numFmtId="0" fontId="12" fillId="0" borderId="0" xfId="0" applyFont="1"/>
    <xf numFmtId="0" fontId="13" fillId="0" borderId="4" xfId="0" applyFont="1" applyBorder="1" applyAlignment="1">
      <alignment horizontal="left" vertical="center" wrapText="1"/>
    </xf>
    <xf numFmtId="0" fontId="14" fillId="0" borderId="5" xfId="0" applyFont="1" applyBorder="1" applyAlignment="1">
      <alignment horizontal="left" vertical="center" wrapText="1"/>
    </xf>
    <xf numFmtId="0" fontId="14" fillId="0" borderId="5" xfId="0" applyFont="1" applyBorder="1" applyAlignment="1">
      <alignment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4" fillId="0" borderId="6" xfId="0" applyFont="1" applyBorder="1" applyAlignment="1">
      <alignment vertical="center" wrapText="1"/>
    </xf>
    <xf numFmtId="0" fontId="15" fillId="0" borderId="0" xfId="0" applyFont="1"/>
    <xf numFmtId="0" fontId="10" fillId="0" borderId="9" xfId="0" applyFont="1" applyBorder="1" applyAlignment="1">
      <alignment horizontal="left" vertical="center" wrapText="1"/>
    </xf>
    <xf numFmtId="0" fontId="10" fillId="0" borderId="5" xfId="0" applyFont="1" applyBorder="1" applyAlignment="1">
      <alignment horizontal="left" vertical="center" wrapText="1"/>
    </xf>
    <xf numFmtId="0" fontId="0" fillId="0" borderId="0" xfId="0" applyAlignment="1">
      <alignment horizontal="left" vertical="center"/>
    </xf>
    <xf numFmtId="0" fontId="10" fillId="0" borderId="3" xfId="0" applyFont="1" applyBorder="1" applyAlignment="1">
      <alignment horizontal="left" vertical="center" wrapText="1"/>
    </xf>
    <xf numFmtId="0" fontId="0" fillId="0" borderId="11" xfId="0" applyBorder="1"/>
    <xf numFmtId="0" fontId="10" fillId="0" borderId="1" xfId="0" applyFont="1" applyBorder="1" applyAlignment="1">
      <alignment horizontal="left" vertical="center" wrapText="1"/>
    </xf>
    <xf numFmtId="0" fontId="0" fillId="0" borderId="0" xfId="0" applyAlignment="1">
      <alignment horizontal="right" vertical="center"/>
    </xf>
    <xf numFmtId="0" fontId="0" fillId="0" borderId="11" xfId="0" applyBorder="1" applyAlignment="1">
      <alignment wrapText="1"/>
    </xf>
    <xf numFmtId="0" fontId="11" fillId="0" borderId="0" xfId="10" applyFill="1" applyAlignment="1">
      <alignment vertical="center"/>
    </xf>
    <xf numFmtId="0" fontId="0" fillId="0" borderId="0" xfId="0" applyAlignment="1">
      <alignment horizontal="center"/>
    </xf>
    <xf numFmtId="0" fontId="16" fillId="0" borderId="0" xfId="0" applyFont="1" applyAlignment="1">
      <alignment horizontal="center"/>
    </xf>
    <xf numFmtId="0" fontId="17" fillId="0" borderId="0" xfId="0" applyFont="1"/>
    <xf numFmtId="0" fontId="17" fillId="0" borderId="0" xfId="0" applyFont="1" applyAlignment="1">
      <alignment wrapText="1"/>
    </xf>
    <xf numFmtId="0" fontId="10" fillId="0" borderId="10" xfId="0" applyFont="1" applyBorder="1" applyAlignment="1">
      <alignment horizontal="left" vertical="center" wrapText="1"/>
    </xf>
    <xf numFmtId="0" fontId="12" fillId="0" borderId="0" xfId="0" applyFont="1" applyAlignment="1">
      <alignment vertical="top"/>
    </xf>
    <xf numFmtId="0" fontId="17" fillId="0" borderId="11" xfId="0" applyFont="1" applyBorder="1"/>
    <xf numFmtId="0" fontId="14" fillId="0" borderId="1" xfId="0" applyFont="1" applyBorder="1" applyAlignment="1">
      <alignment vertical="center" wrapText="1"/>
    </xf>
    <xf numFmtId="0" fontId="10" fillId="0" borderId="1" xfId="0" applyFont="1" applyBorder="1" applyAlignment="1">
      <alignment vertical="center" wrapText="1"/>
    </xf>
    <xf numFmtId="0" fontId="15" fillId="0" borderId="0" xfId="0" applyFont="1" applyAlignment="1">
      <alignment horizontal="left" vertical="center" wrapText="1"/>
    </xf>
    <xf numFmtId="0" fontId="6" fillId="0" borderId="11" xfId="0" applyFont="1" applyBorder="1" applyAlignment="1">
      <alignment wrapText="1"/>
    </xf>
    <xf numFmtId="0" fontId="10" fillId="0" borderId="0" xfId="0" applyFont="1" applyAlignment="1">
      <alignment vertical="center" wrapText="1"/>
    </xf>
    <xf numFmtId="0" fontId="0" fillId="0" borderId="13" xfId="0" applyBorder="1" applyAlignment="1">
      <alignment wrapText="1"/>
    </xf>
    <xf numFmtId="0" fontId="0" fillId="0" borderId="14" xfId="0" applyBorder="1" applyAlignment="1">
      <alignment wrapText="1"/>
    </xf>
    <xf numFmtId="0" fontId="0" fillId="0" borderId="14" xfId="0" applyBorder="1"/>
    <xf numFmtId="0" fontId="6" fillId="0" borderId="13" xfId="0" applyFont="1" applyBorder="1" applyAlignment="1">
      <alignment wrapText="1"/>
    </xf>
    <xf numFmtId="0" fontId="0" fillId="0" borderId="14" xfId="0" applyBorder="1" applyAlignment="1">
      <alignment horizontal="right" wrapText="1"/>
    </xf>
    <xf numFmtId="0" fontId="17" fillId="0" borderId="0" xfId="0" applyFont="1" applyAlignment="1">
      <alignment horizontal="center"/>
    </xf>
    <xf numFmtId="0" fontId="0" fillId="0" borderId="11" xfId="0" applyBorder="1" applyAlignment="1">
      <alignment horizontal="center"/>
    </xf>
    <xf numFmtId="0" fontId="0" fillId="0" borderId="14" xfId="0" applyBorder="1" applyAlignment="1">
      <alignment horizontal="center"/>
    </xf>
    <xf numFmtId="0" fontId="0" fillId="0" borderId="13" xfId="0" applyBorder="1" applyAlignment="1">
      <alignment horizontal="center"/>
    </xf>
    <xf numFmtId="0" fontId="6" fillId="0" borderId="1" xfId="0" applyFont="1" applyBorder="1" applyAlignment="1">
      <alignment horizontal="center" vertical="center"/>
    </xf>
    <xf numFmtId="0" fontId="9" fillId="0" borderId="1" xfId="0" applyFont="1" applyBorder="1" applyAlignment="1">
      <alignment horizontal="center" vertical="center"/>
    </xf>
    <xf numFmtId="0" fontId="0" fillId="0" borderId="1" xfId="0" applyBorder="1" applyAlignment="1">
      <alignment horizontal="center" vertical="center"/>
    </xf>
    <xf numFmtId="0" fontId="8" fillId="0" borderId="1" xfId="0" applyFont="1" applyBorder="1" applyAlignment="1">
      <alignment horizontal="center" vertical="center"/>
    </xf>
    <xf numFmtId="0" fontId="12" fillId="5" borderId="3" xfId="11" applyBorder="1" applyAlignment="1">
      <alignment horizontal="center" vertical="center"/>
    </xf>
    <xf numFmtId="0" fontId="17" fillId="0" borderId="0" xfId="0" applyFont="1" applyAlignment="1">
      <alignment horizontal="left"/>
    </xf>
    <xf numFmtId="0" fontId="13" fillId="0" borderId="1" xfId="0" applyFont="1" applyBorder="1" applyAlignment="1">
      <alignment horizontal="left" vertical="center" wrapText="1"/>
    </xf>
    <xf numFmtId="0" fontId="19" fillId="0" borderId="0" xfId="0" applyFont="1" applyAlignment="1">
      <alignment horizontal="left" vertical="center"/>
    </xf>
    <xf numFmtId="0" fontId="0" fillId="0" borderId="0" xfId="0" applyAlignment="1">
      <alignment horizontal="left"/>
    </xf>
    <xf numFmtId="0" fontId="14" fillId="6" borderId="15" xfId="0" applyFont="1" applyFill="1" applyBorder="1" applyAlignment="1">
      <alignment horizontal="left" vertical="center" wrapText="1"/>
    </xf>
    <xf numFmtId="0" fontId="14" fillId="6" borderId="17" xfId="0" applyFont="1" applyFill="1" applyBorder="1" applyAlignment="1">
      <alignment horizontal="left" vertical="center" wrapText="1"/>
    </xf>
    <xf numFmtId="0" fontId="20" fillId="6" borderId="18" xfId="0" applyFont="1" applyFill="1" applyBorder="1" applyAlignment="1">
      <alignment wrapText="1"/>
    </xf>
    <xf numFmtId="0" fontId="14" fillId="6" borderId="17" xfId="0" applyFont="1" applyFill="1" applyBorder="1" applyAlignment="1">
      <alignment vertical="center" wrapText="1"/>
    </xf>
    <xf numFmtId="0" fontId="14" fillId="6" borderId="19" xfId="0" applyFont="1" applyFill="1" applyBorder="1" applyAlignment="1">
      <alignment vertical="center" wrapText="1"/>
    </xf>
    <xf numFmtId="0" fontId="14" fillId="6" borderId="19" xfId="0" applyFont="1" applyFill="1" applyBorder="1" applyAlignment="1">
      <alignment horizontal="left" vertical="center" wrapText="1"/>
    </xf>
    <xf numFmtId="0" fontId="14" fillId="6" borderId="20" xfId="0" applyFont="1" applyFill="1" applyBorder="1" applyAlignment="1">
      <alignment vertical="center" wrapText="1"/>
    </xf>
    <xf numFmtId="0" fontId="0" fillId="7" borderId="0" xfId="0" applyFill="1"/>
    <xf numFmtId="0" fontId="10" fillId="0" borderId="22" xfId="0" applyFont="1" applyBorder="1" applyAlignment="1">
      <alignment horizontal="left" vertical="center"/>
    </xf>
    <xf numFmtId="0" fontId="22" fillId="0" borderId="11" xfId="0" applyFont="1" applyBorder="1"/>
    <xf numFmtId="0" fontId="16" fillId="0" borderId="0" xfId="0" applyFont="1"/>
    <xf numFmtId="0" fontId="23" fillId="0" borderId="0" xfId="0" applyFont="1"/>
    <xf numFmtId="0" fontId="9" fillId="0" borderId="7" xfId="0" applyFont="1" applyBorder="1" applyAlignment="1">
      <alignment horizontal="center" vertical="center" wrapText="1"/>
    </xf>
    <xf numFmtId="0" fontId="9" fillId="0" borderId="1" xfId="0" applyFont="1" applyBorder="1" applyAlignment="1">
      <alignment horizontal="left" vertical="center" wrapText="1"/>
    </xf>
    <xf numFmtId="0" fontId="9" fillId="0" borderId="3" xfId="0" applyFont="1" applyBorder="1" applyAlignment="1">
      <alignment horizontal="left" vertical="center" wrapText="1"/>
    </xf>
    <xf numFmtId="0" fontId="9" fillId="0" borderId="1" xfId="0" applyFont="1" applyBorder="1" applyAlignment="1">
      <alignment vertical="center" wrapText="1"/>
    </xf>
    <xf numFmtId="0" fontId="9" fillId="0" borderId="8" xfId="0" applyFont="1" applyBorder="1" applyAlignment="1">
      <alignment horizontal="center" vertical="center"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9" fillId="0" borderId="5" xfId="0" applyFont="1" applyBorder="1" applyAlignment="1">
      <alignment horizontal="left" vertical="center" wrapText="1"/>
    </xf>
    <xf numFmtId="0" fontId="9" fillId="0" borderId="1" xfId="0" applyFont="1" applyBorder="1" applyAlignment="1">
      <alignment horizontal="left" vertical="top" wrapText="1"/>
    </xf>
    <xf numFmtId="0" fontId="9" fillId="0" borderId="7" xfId="0" applyFont="1" applyBorder="1" applyAlignment="1">
      <alignment vertical="center" wrapText="1"/>
    </xf>
    <xf numFmtId="0" fontId="0" fillId="0" borderId="23" xfId="0" applyBorder="1" applyAlignment="1">
      <alignment wrapText="1"/>
    </xf>
    <xf numFmtId="0" fontId="0" fillId="0" borderId="5" xfId="0" applyBorder="1" applyAlignment="1">
      <alignment wrapText="1"/>
    </xf>
    <xf numFmtId="0" fontId="0" fillId="0" borderId="5" xfId="0" applyBorder="1" applyAlignment="1">
      <alignment vertical="center" wrapText="1"/>
    </xf>
    <xf numFmtId="0" fontId="9" fillId="0" borderId="5" xfId="0" applyFont="1" applyBorder="1" applyAlignment="1">
      <alignment vertical="center" wrapText="1"/>
    </xf>
    <xf numFmtId="0" fontId="9" fillId="0" borderId="0" xfId="0" applyFont="1" applyAlignment="1">
      <alignment horizontal="left" vertical="center" wrapText="1"/>
    </xf>
    <xf numFmtId="0" fontId="6" fillId="0" borderId="1" xfId="0" applyFont="1" applyBorder="1" applyAlignment="1">
      <alignment horizontal="left" vertical="center" wrapText="1"/>
    </xf>
    <xf numFmtId="0" fontId="6" fillId="0" borderId="0" xfId="0" applyFont="1" applyAlignment="1">
      <alignment wrapText="1"/>
    </xf>
    <xf numFmtId="0" fontId="0" fillId="7" borderId="0" xfId="0" applyFill="1" applyAlignment="1">
      <alignment horizontal="left"/>
    </xf>
    <xf numFmtId="0" fontId="24" fillId="0" borderId="7" xfId="0" applyFont="1" applyBorder="1" applyAlignment="1">
      <alignment horizontal="center" vertical="center" wrapText="1"/>
    </xf>
    <xf numFmtId="0" fontId="24" fillId="0" borderId="1" xfId="0" applyFont="1" applyBorder="1" applyAlignment="1">
      <alignment horizontal="left" vertical="center" wrapText="1"/>
    </xf>
    <xf numFmtId="0" fontId="24" fillId="0" borderId="3" xfId="0" applyFont="1" applyBorder="1" applyAlignment="1">
      <alignment horizontal="left" vertical="center" wrapText="1"/>
    </xf>
    <xf numFmtId="0" fontId="24" fillId="0" borderId="1" xfId="0" applyFont="1" applyBorder="1" applyAlignment="1">
      <alignment vertical="center" wrapText="1"/>
    </xf>
    <xf numFmtId="0" fontId="2" fillId="0" borderId="0" xfId="0" applyFont="1"/>
    <xf numFmtId="0" fontId="25" fillId="0" borderId="7" xfId="0" applyFont="1" applyBorder="1" applyAlignment="1">
      <alignment horizontal="center" vertical="center" wrapText="1"/>
    </xf>
    <xf numFmtId="0" fontId="25" fillId="0" borderId="1" xfId="0" applyFont="1" applyBorder="1" applyAlignment="1">
      <alignment horizontal="left" vertical="center" wrapText="1"/>
    </xf>
    <xf numFmtId="0" fontId="25" fillId="0" borderId="3" xfId="0" applyFont="1" applyBorder="1" applyAlignment="1">
      <alignment horizontal="left" vertical="center" wrapText="1"/>
    </xf>
    <xf numFmtId="0" fontId="25" fillId="0" borderId="1" xfId="0" applyFont="1" applyBorder="1" applyAlignment="1">
      <alignment vertical="center" wrapText="1"/>
    </xf>
    <xf numFmtId="0" fontId="25" fillId="0" borderId="9" xfId="0" applyFont="1" applyBorder="1" applyAlignment="1">
      <alignment vertical="center" wrapText="1"/>
    </xf>
    <xf numFmtId="0" fontId="0" fillId="0" borderId="0" xfId="0" applyAlignment="1">
      <alignment horizontal="left" wrapText="1"/>
    </xf>
    <xf numFmtId="0" fontId="0" fillId="0" borderId="21" xfId="0" applyBorder="1" applyAlignment="1">
      <alignment horizontal="left" wrapText="1"/>
    </xf>
    <xf numFmtId="0" fontId="0" fillId="0" borderId="16" xfId="0" applyBorder="1" applyAlignment="1">
      <alignment horizontal="left" wrapText="1"/>
    </xf>
    <xf numFmtId="0" fontId="6" fillId="0" borderId="0" xfId="0" applyFont="1" applyAlignment="1">
      <alignment horizontal="left" wrapText="1"/>
    </xf>
    <xf numFmtId="0" fontId="12" fillId="5" borderId="3" xfId="11" applyBorder="1" applyAlignment="1">
      <alignment horizontal="center" vertical="center"/>
    </xf>
    <xf numFmtId="0" fontId="12" fillId="5" borderId="7" xfId="11" applyBorder="1" applyAlignment="1">
      <alignment horizontal="center" vertical="center"/>
    </xf>
    <xf numFmtId="0" fontId="12" fillId="5" borderId="12" xfId="11" applyBorder="1" applyAlignment="1">
      <alignment horizontal="center" vertical="center"/>
    </xf>
    <xf numFmtId="0" fontId="23" fillId="7" borderId="0" xfId="0" applyFont="1" applyFill="1"/>
  </cellXfs>
  <cellStyles count="12">
    <cellStyle name="Accent4" xfId="11" builtinId="41"/>
    <cellStyle name="Bad" xfId="10" builtinId="27"/>
    <cellStyle name="Input 2" xfId="3" xr:uid="{00000000-0005-0000-0000-000001000000}"/>
    <cellStyle name="Input 3" xfId="4" xr:uid="{00000000-0005-0000-0000-000002000000}"/>
    <cellStyle name="Normal" xfId="0" builtinId="0"/>
    <cellStyle name="Normal 2" xfId="1" xr:uid="{00000000-0005-0000-0000-000003000000}"/>
    <cellStyle name="Normal 2 2" xfId="2" xr:uid="{00000000-0005-0000-0000-000004000000}"/>
    <cellStyle name="Normal 3" xfId="5" xr:uid="{00000000-0005-0000-0000-000005000000}"/>
    <cellStyle name="Normal 4" xfId="6" xr:uid="{00000000-0005-0000-0000-000006000000}"/>
    <cellStyle name="Normal 4 2" xfId="7" xr:uid="{00000000-0005-0000-0000-000007000000}"/>
    <cellStyle name="Normal 5" xfId="8" xr:uid="{00000000-0005-0000-0000-000008000000}"/>
    <cellStyle name="Normal 6" xfId="9" xr:uid="{00000000-0005-0000-0000-000009000000}"/>
  </cellStyles>
  <dxfs count="43">
    <dxf>
      <fill>
        <patternFill patternType="none">
          <bgColor auto="1"/>
        </patternFill>
      </fill>
    </dxf>
    <dxf>
      <fill>
        <patternFill>
          <bgColor rgb="FF92D050"/>
        </patternFill>
      </fill>
    </dxf>
    <dxf>
      <fill>
        <patternFill>
          <bgColor rgb="FFFFFF00"/>
        </patternFill>
      </fill>
    </dxf>
    <dxf>
      <fill>
        <patternFill>
          <bgColor rgb="FFFF0000"/>
        </patternFill>
      </fill>
    </dxf>
    <dxf>
      <font>
        <strike val="0"/>
      </font>
      <fill>
        <patternFill>
          <bgColor rgb="FF92D050"/>
        </patternFill>
      </fill>
    </dxf>
    <dxf>
      <fill>
        <patternFill>
          <bgColor rgb="FFFFFF00"/>
        </patternFill>
      </fill>
    </dxf>
    <dxf>
      <font>
        <strike val="0"/>
      </font>
      <fill>
        <patternFill>
          <bgColor rgb="FFFF0000"/>
        </patternFill>
      </fill>
    </dxf>
    <dxf>
      <font>
        <b val="0"/>
        <i val="0"/>
        <strike val="0"/>
        <condense val="0"/>
        <extend val="0"/>
        <outline val="0"/>
        <shadow val="0"/>
        <u val="none"/>
        <vertAlign val="baseline"/>
        <sz val="10"/>
        <color auto="1"/>
        <name val="Calibri"/>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Calibri"/>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Calibri"/>
        <scheme val="none"/>
      </font>
      <numFmt numFmtId="0" formatCode="General"/>
      <alignment horizontal="left" vertical="center" textRotation="0" wrapText="1"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0"/>
        <color auto="1"/>
        <name val="Calibri"/>
        <scheme val="none"/>
      </font>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auto="1"/>
        <name val="Calibri"/>
        <scheme val="none"/>
      </font>
      <alignment horizontal="left" vertical="center" textRotation="0" wrapText="1" indent="0" justifyLastLine="0" shrinkToFit="0" readingOrder="0"/>
      <border diagonalUp="0" diagonalDown="0" outline="0">
        <left style="thin">
          <color indexed="64"/>
        </left>
        <right style="thin">
          <color auto="1"/>
        </right>
        <top style="thin">
          <color indexed="64"/>
        </top>
        <bottom style="thin">
          <color indexed="64"/>
        </bottom>
      </border>
    </dxf>
    <dxf>
      <font>
        <b val="0"/>
        <i val="0"/>
        <strike val="0"/>
        <condense val="0"/>
        <extend val="0"/>
        <outline val="0"/>
        <shadow val="0"/>
        <u val="none"/>
        <vertAlign val="baseline"/>
        <sz val="10"/>
        <color auto="1"/>
        <name val="Calibri"/>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scheme val="none"/>
      </font>
      <alignment horizontal="left" vertical="center" textRotation="0" wrapText="1" indent="0" justifyLastLine="0" shrinkToFit="0" readingOrder="0"/>
      <border diagonalUp="0" diagonalDown="0" outline="0">
        <left style="thin">
          <color indexed="64"/>
        </left>
        <right style="thin">
          <color auto="1"/>
        </right>
        <top style="thin">
          <color indexed="64"/>
        </top>
        <bottom style="thin">
          <color indexed="64"/>
        </bottom>
      </border>
    </dxf>
    <dxf>
      <font>
        <b val="0"/>
        <i val="0"/>
        <strike val="0"/>
        <condense val="0"/>
        <extend val="0"/>
        <outline val="0"/>
        <shadow val="0"/>
        <u val="none"/>
        <vertAlign val="baseline"/>
        <sz val="10"/>
        <color auto="1"/>
        <name val="Calibri"/>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Calibri"/>
        <scheme val="none"/>
      </font>
      <alignment horizontal="left" vertical="center" textRotation="0" wrapText="1" indent="0" justifyLastLine="0" shrinkToFit="0" readingOrder="0"/>
      <border diagonalUp="0" diagonalDown="0" outline="0">
        <left style="thin">
          <color indexed="64"/>
        </left>
        <right style="thin">
          <color auto="1"/>
        </right>
        <top style="thin">
          <color indexed="64"/>
        </top>
        <bottom style="thin">
          <color indexed="64"/>
        </bottom>
      </border>
    </dxf>
    <dxf>
      <font>
        <b val="0"/>
        <i val="0"/>
        <strike val="0"/>
        <condense val="0"/>
        <extend val="0"/>
        <outline val="0"/>
        <shadow val="0"/>
        <u val="none"/>
        <vertAlign val="baseline"/>
        <sz val="10"/>
        <color auto="1"/>
        <name val="Calibri"/>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Calibri"/>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none"/>
      </font>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bottom style="thin">
          <color rgb="FF000000"/>
        </bottom>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auto="1"/>
        <name val="Calibri"/>
        <scheme val="none"/>
      </font>
      <alignment horizontal="general" vertical="center" textRotation="0" wrapText="1" indent="0" justifyLastLine="0" shrinkToFit="0" readingOrder="0"/>
    </dxf>
    <dxf>
      <font>
        <b/>
        <i val="0"/>
        <strike val="0"/>
        <condense val="0"/>
        <extend val="0"/>
        <outline val="0"/>
        <shadow val="0"/>
        <u val="none"/>
        <vertAlign val="baseline"/>
        <sz val="10"/>
        <color theme="0"/>
        <name val="Calibri"/>
        <scheme val="none"/>
      </font>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0"/>
        <color auto="1"/>
        <name val="Calibri"/>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Calibri"/>
        <scheme val="none"/>
      </font>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none"/>
      </font>
      <numFmt numFmtId="0" formatCode="General"/>
      <alignment horizontal="left"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auto="1"/>
        <name val="Calibri"/>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none"/>
      </font>
      <alignment horizontal="left" vertical="center" textRotation="0" wrapText="1" indent="0" justifyLastLine="0" shrinkToFit="0" readingOrder="0"/>
      <border diagonalUp="0" diagonalDown="0" outline="0">
        <left style="thin">
          <color indexed="64"/>
        </left>
        <right style="thin">
          <color auto="1"/>
        </right>
        <top style="thin">
          <color indexed="64"/>
        </top>
        <bottom style="thin">
          <color indexed="64"/>
        </bottom>
      </border>
    </dxf>
    <dxf>
      <font>
        <b val="0"/>
        <i val="0"/>
        <strike val="0"/>
        <condense val="0"/>
        <extend val="0"/>
        <outline val="0"/>
        <shadow val="0"/>
        <u val="none"/>
        <vertAlign val="baseline"/>
        <sz val="10"/>
        <color auto="1"/>
        <name val="Calibri"/>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scheme val="none"/>
      </font>
      <alignment horizontal="left" vertical="center" textRotation="0" wrapText="1" indent="0" justifyLastLine="0" shrinkToFit="0" readingOrder="0"/>
      <border diagonalUp="0" diagonalDown="0" outline="0">
        <left style="thin">
          <color indexed="64"/>
        </left>
        <right style="thin">
          <color auto="1"/>
        </right>
        <top style="thin">
          <color indexed="64"/>
        </top>
        <bottom style="thin">
          <color indexed="64"/>
        </bottom>
      </border>
    </dxf>
    <dxf>
      <font>
        <b val="0"/>
        <i val="0"/>
        <strike val="0"/>
        <condense val="0"/>
        <extend val="0"/>
        <outline val="0"/>
        <shadow val="0"/>
        <u val="none"/>
        <vertAlign val="baseline"/>
        <sz val="10"/>
        <color auto="1"/>
        <name val="Calibri"/>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Calibri"/>
        <scheme val="none"/>
      </font>
      <alignment horizontal="left" vertical="center" textRotation="0" wrapText="1" indent="0" justifyLastLine="0" shrinkToFit="0" readingOrder="0"/>
      <border diagonalUp="0" diagonalDown="0" outline="0">
        <left style="thin">
          <color indexed="64"/>
        </left>
        <right style="thin">
          <color auto="1"/>
        </right>
        <top style="thin">
          <color indexed="64"/>
        </top>
        <bottom style="thin">
          <color indexed="64"/>
        </bottom>
      </border>
    </dxf>
    <dxf>
      <font>
        <b val="0"/>
        <i val="0"/>
        <strike val="0"/>
        <condense val="0"/>
        <extend val="0"/>
        <outline val="0"/>
        <shadow val="0"/>
        <u val="none"/>
        <vertAlign val="baseline"/>
        <sz val="10"/>
        <color auto="1"/>
        <name val="Calibri"/>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Calibri"/>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none"/>
      </font>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bottom style="thin">
          <color rgb="FF000000"/>
        </bottom>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auto="1"/>
        <name val="Calibri"/>
        <scheme val="none"/>
      </font>
      <alignment horizontal="general" vertical="center" textRotation="0" wrapText="1" indent="0" justifyLastLine="0" shrinkToFit="0" readingOrder="0"/>
    </dxf>
    <dxf>
      <font>
        <b/>
        <i val="0"/>
        <strike val="0"/>
        <condense val="0"/>
        <extend val="0"/>
        <outline val="0"/>
        <shadow val="0"/>
        <u val="none"/>
        <vertAlign val="baseline"/>
        <sz val="10"/>
        <color theme="0"/>
        <name val="Calibri"/>
        <scheme val="none"/>
      </font>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314324</xdr:colOff>
      <xdr:row>1</xdr:row>
      <xdr:rowOff>0</xdr:rowOff>
    </xdr:from>
    <xdr:to>
      <xdr:col>6</xdr:col>
      <xdr:colOff>495299</xdr:colOff>
      <xdr:row>5</xdr:row>
      <xdr:rowOff>38854</xdr:rowOff>
    </xdr:to>
    <xdr:pic>
      <xdr:nvPicPr>
        <xdr:cNvPr id="3" name="Picture 2">
          <a:extLst>
            <a:ext uri="{FF2B5EF4-FFF2-40B4-BE49-F238E27FC236}">
              <a16:creationId xmlns:a16="http://schemas.microsoft.com/office/drawing/2014/main" id="{DB0A6972-0FFE-478A-A544-963C2C628110}"/>
            </a:ext>
          </a:extLst>
        </xdr:cNvPr>
        <xdr:cNvPicPr/>
      </xdr:nvPicPr>
      <xdr:blipFill>
        <a:blip xmlns:r="http://schemas.openxmlformats.org/officeDocument/2006/relationships" r:embed="rId1"/>
        <a:stretch>
          <a:fillRect/>
        </a:stretch>
      </xdr:blipFill>
      <xdr:spPr>
        <a:xfrm>
          <a:off x="314324" y="190500"/>
          <a:ext cx="3838575" cy="800854"/>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Van hove, JeanClaude" id="{6F81B889-12DA-4CC4-B7B7-4919A8CDA4F8}" userId="S::JeanClaude.Vanhove@eu.ajibio-pharma.com::fabc9d4a-3ff1-4192-8c87-412ab3356fb5"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ella24" displayName="Tabella24" ref="B5:N13" totalsRowShown="0" headerRowDxfId="42" dataDxfId="41" headerRowBorderDxfId="39" tableBorderDxfId="40" totalsRowBorderDxfId="38">
  <autoFilter ref="B5:N13" xr:uid="{00000000-0009-0000-0100-000003000000}"/>
  <tableColumns count="13">
    <tableColumn id="1" xr3:uid="{00000000-0010-0000-0000-000001000000}" name="Item" dataDxfId="37"/>
    <tableColumn id="2" xr3:uid="{00000000-0010-0000-0000-000002000000}" name="Step " dataDxfId="36"/>
    <tableColumn id="11" xr3:uid="{00000000-0010-0000-0000-00000B000000}" name="GxP Data elements" dataDxfId="35"/>
    <tableColumn id="4" xr3:uid="{00000000-0010-0000-0000-000004000000}" name="Failure mode  (with reference to data integrity)" dataDxfId="34"/>
    <tableColumn id="5" xr3:uid="{00000000-0010-0000-0000-000005000000}" name="Data severity level _x000a_(1-5 based on chapter 4.1)" dataDxfId="33"/>
    <tableColumn id="12" xr3:uid="{00000000-0010-0000-0000-00000C000000}" name="_x000a_Failure mode score _x000a_(1-5 see tab criteria)_x000a_" dataDxfId="32"/>
    <tableColumn id="7" xr3:uid="{00000000-0010-0000-0000-000007000000}" name="Motivation_x000a_(1-5 see tab criteria)" dataDxfId="31"/>
    <tableColumn id="3" xr3:uid="{00000000-0010-0000-0000-000003000000}" name="Opportunity_x000a_(1-5 see tab criteria)" dataDxfId="30"/>
    <tableColumn id="8" xr3:uid="{00000000-0010-0000-0000-000008000000}" name="Low - 5_x000a_Medium -3 _x000a_High - 1_x000a_(1-5 see tab criteria)" dataDxfId="29"/>
    <tableColumn id="6" xr3:uid="{00000000-0010-0000-0000-000006000000}" name="Comments to support scoring decisions" dataDxfId="28"/>
    <tableColumn id="10" xr3:uid="{00000000-0010-0000-0000-00000A000000}" name="_x000a_RPN=AVE Severity*AVE Occurrence*Detectability" dataDxfId="27">
      <calculatedColumnFormula>MAX(F6,G6)*MAX(H6,I6)*J6</calculatedColumnFormula>
    </tableColumn>
    <tableColumn id="9" xr3:uid="{00000000-0010-0000-0000-000009000000}" name=" _x000a_(no AT, investigation, periodic, at release)" dataDxfId="26"/>
    <tableColumn id="13" xr3:uid="{00000000-0010-0000-0000-00000D000000}" name="e.g. Activate AT, prepare SOP, prepare report" dataDxfId="25"/>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ella22" displayName="Tabella22" ref="B4:N25" totalsRowShown="0" headerRowDxfId="24" dataDxfId="23" headerRowBorderDxfId="21" tableBorderDxfId="22" totalsRowBorderDxfId="20">
  <autoFilter ref="B4:N25" xr:uid="{00000000-0009-0000-0100-000001000000}"/>
  <sortState xmlns:xlrd2="http://schemas.microsoft.com/office/spreadsheetml/2017/richdata2" ref="B5:N25">
    <sortCondition ref="B4:B25"/>
  </sortState>
  <tableColumns count="13">
    <tableColumn id="1" xr3:uid="{00000000-0010-0000-0100-000001000000}" name="Item" dataDxfId="19"/>
    <tableColumn id="2" xr3:uid="{00000000-0010-0000-0100-000002000000}" name="Step " dataDxfId="18"/>
    <tableColumn id="11" xr3:uid="{00000000-0010-0000-0100-00000B000000}" name="GxP Data elements" dataDxfId="17"/>
    <tableColumn id="4" xr3:uid="{00000000-0010-0000-0100-000004000000}" name="Failure mode  (with reference to data integrity)" dataDxfId="16"/>
    <tableColumn id="5" xr3:uid="{00000000-0010-0000-0100-000005000000}" name="Data severity level _x000a_(1-5 based on chapter 4.1)" dataDxfId="15"/>
    <tableColumn id="12" xr3:uid="{00000000-0010-0000-0100-00000C000000}" name="_x000a_Failure mode score _x000a_(1-5 see tab criteria)_x000a_" dataDxfId="14"/>
    <tableColumn id="7" xr3:uid="{00000000-0010-0000-0100-000007000000}" name="Motivation_x000a_(1-5 see tab criteria)" dataDxfId="13"/>
    <tableColumn id="3" xr3:uid="{00000000-0010-0000-0100-000003000000}" name="Opportunity_x000a_(1-5 see tab criteria)" dataDxfId="12"/>
    <tableColumn id="8" xr3:uid="{00000000-0010-0000-0100-000008000000}" name="Low - 5_x000a_Medium -3 _x000a_High - 1_x000a_(1-5 see tab criteria)" dataDxfId="11"/>
    <tableColumn id="6" xr3:uid="{00000000-0010-0000-0100-000006000000}" name="Comments to support scoring decisions" dataDxfId="10"/>
    <tableColumn id="10" xr3:uid="{00000000-0010-0000-0100-00000A000000}" name="_x000a_RPN=AVE Severity*AVE Occurrence*Detectability" dataDxfId="9">
      <calculatedColumnFormula>AVERAGE(F5,G5)*AVERAGE(H5,I5)*J5</calculatedColumnFormula>
    </tableColumn>
    <tableColumn id="9" xr3:uid="{00000000-0010-0000-0100-000009000000}" name=" _x000a_(no AT, investigation, periodic, at release)" dataDxfId="8"/>
    <tableColumn id="13" xr3:uid="{00000000-0010-0000-0100-00000D000000}" name="e.g. Activate AT, prepare SOP, prepare report" dataDxfId="7"/>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N4" dT="2022-07-12T14:49:40.59" personId="{6F81B889-12DA-4CC4-B7B7-4919A8CDA4F8}" id="{59E59BCE-1C53-4C4B-A3A5-4D51B52EA96E}">
    <text>General: align the wording in what the action could be</text>
  </threadedComment>
  <threadedComment ref="H22" dT="2022-07-12T14:39:23.91" personId="{6F81B889-12DA-4CC4-B7B7-4919A8CDA4F8}" id="{DEB4B6F3-5802-48B0-933C-AABAB8E103DF}">
    <text>isn't this a score of 1, suits better with the end result, nmely periodic check is needed</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82FEB-903B-4915-995B-A8E24A1156FA}">
  <dimension ref="A1:G47"/>
  <sheetViews>
    <sheetView topLeftCell="A32" zoomScaleNormal="100" workbookViewId="0">
      <selection activeCell="A37" sqref="A37"/>
    </sheetView>
  </sheetViews>
  <sheetFormatPr defaultColWidth="9.140625" defaultRowHeight="14.45"/>
  <cols>
    <col min="1" max="1" width="41.5703125" style="12" customWidth="1"/>
    <col min="2" max="2" width="46.5703125" style="12" bestFit="1" customWidth="1"/>
    <col min="3" max="3" width="12.5703125" style="12" bestFit="1" customWidth="1"/>
    <col min="4" max="4" width="9.140625" style="12"/>
    <col min="5" max="5" width="21.85546875" style="12" customWidth="1"/>
    <col min="6" max="6" width="9.140625" style="12"/>
    <col min="7" max="7" width="26.28515625" style="12" customWidth="1"/>
    <col min="8" max="16384" width="9.140625" style="12"/>
  </cols>
  <sheetData>
    <row r="1" spans="1:7" ht="78" customHeight="1">
      <c r="A1" s="100" t="s">
        <v>0</v>
      </c>
      <c r="B1" s="100"/>
      <c r="C1" s="100"/>
      <c r="D1" s="100"/>
      <c r="E1" s="100"/>
      <c r="F1" s="100"/>
      <c r="G1" s="100"/>
    </row>
    <row r="2" spans="1:7" ht="32.25" customHeight="1">
      <c r="A2" s="60" t="s">
        <v>1</v>
      </c>
      <c r="B2" s="102" t="s">
        <v>2</v>
      </c>
      <c r="C2" s="100"/>
      <c r="D2" s="100"/>
      <c r="E2" s="100"/>
      <c r="F2" s="100"/>
      <c r="G2" s="100"/>
    </row>
    <row r="3" spans="1:7" ht="46.5" customHeight="1">
      <c r="A3" s="61" t="s">
        <v>3</v>
      </c>
      <c r="B3" s="102" t="s">
        <v>4</v>
      </c>
      <c r="C3" s="100"/>
      <c r="D3" s="100"/>
      <c r="E3" s="100"/>
      <c r="F3" s="100"/>
      <c r="G3" s="100"/>
    </row>
    <row r="4" spans="1:7" ht="30" customHeight="1">
      <c r="A4" s="62" t="s">
        <v>5</v>
      </c>
      <c r="B4" s="100" t="s">
        <v>6</v>
      </c>
      <c r="C4" s="100"/>
      <c r="D4" s="100"/>
      <c r="E4" s="100"/>
      <c r="F4" s="100"/>
      <c r="G4" s="100"/>
    </row>
    <row r="5" spans="1:7" ht="46.5" customHeight="1">
      <c r="A5" s="61" t="s">
        <v>7</v>
      </c>
      <c r="B5" s="102" t="s">
        <v>8</v>
      </c>
      <c r="C5" s="100"/>
      <c r="D5" s="100"/>
      <c r="E5" s="100"/>
      <c r="F5" s="100"/>
      <c r="G5" s="100"/>
    </row>
    <row r="6" spans="1:7" ht="47.25" customHeight="1">
      <c r="A6" s="61" t="s">
        <v>9</v>
      </c>
      <c r="B6" s="102" t="s">
        <v>10</v>
      </c>
      <c r="C6" s="100"/>
      <c r="D6" s="100"/>
      <c r="E6" s="100"/>
      <c r="F6" s="100"/>
      <c r="G6" s="100"/>
    </row>
    <row r="7" spans="1:7" ht="55.15">
      <c r="A7" s="63" t="s">
        <v>11</v>
      </c>
      <c r="B7" s="102" t="s">
        <v>12</v>
      </c>
      <c r="C7" s="100"/>
      <c r="D7" s="100"/>
      <c r="E7" s="100"/>
      <c r="F7" s="100"/>
      <c r="G7" s="100"/>
    </row>
    <row r="8" spans="1:7" ht="72" customHeight="1">
      <c r="A8" s="63" t="s">
        <v>13</v>
      </c>
      <c r="B8" s="102" t="s">
        <v>14</v>
      </c>
      <c r="C8" s="100"/>
      <c r="D8" s="100"/>
      <c r="E8" s="100"/>
      <c r="F8" s="100"/>
      <c r="G8" s="100"/>
    </row>
    <row r="9" spans="1:7" ht="68.25" customHeight="1">
      <c r="A9" s="63" t="s">
        <v>15</v>
      </c>
      <c r="B9" s="102" t="s">
        <v>16</v>
      </c>
      <c r="C9" s="100"/>
      <c r="D9" s="100"/>
      <c r="E9" s="100"/>
      <c r="F9" s="100"/>
      <c r="G9" s="100"/>
    </row>
    <row r="10" spans="1:7" ht="63" customHeight="1">
      <c r="A10" s="63" t="s">
        <v>17</v>
      </c>
      <c r="B10" s="102" t="s">
        <v>18</v>
      </c>
      <c r="C10" s="100"/>
      <c r="D10" s="100"/>
      <c r="E10" s="100"/>
      <c r="F10" s="100"/>
      <c r="G10" s="100"/>
    </row>
    <row r="11" spans="1:7" ht="59.25" customHeight="1">
      <c r="A11" s="64" t="s">
        <v>19</v>
      </c>
      <c r="B11" s="100" t="s">
        <v>20</v>
      </c>
      <c r="C11" s="100"/>
      <c r="D11" s="100"/>
      <c r="E11" s="100"/>
      <c r="F11" s="100"/>
      <c r="G11" s="100"/>
    </row>
    <row r="12" spans="1:7" ht="75.75" customHeight="1">
      <c r="A12" s="64" t="s">
        <v>21</v>
      </c>
      <c r="B12" s="100" t="s">
        <v>22</v>
      </c>
      <c r="C12" s="100"/>
      <c r="D12" s="100"/>
      <c r="E12" s="100"/>
      <c r="F12" s="100"/>
      <c r="G12" s="100"/>
    </row>
    <row r="13" spans="1:7" s="88" customFormat="1" ht="75.75" customHeight="1">
      <c r="A13" s="64" t="s">
        <v>23</v>
      </c>
      <c r="B13" s="103" t="s">
        <v>24</v>
      </c>
      <c r="C13" s="103"/>
      <c r="D13" s="103"/>
      <c r="E13" s="103"/>
      <c r="F13" s="103"/>
      <c r="G13" s="103"/>
    </row>
    <row r="14" spans="1:7" ht="150.75" customHeight="1">
      <c r="A14" s="65" t="s">
        <v>25</v>
      </c>
      <c r="B14" s="100" t="s">
        <v>26</v>
      </c>
      <c r="C14" s="100"/>
      <c r="D14" s="100"/>
      <c r="E14" s="100"/>
      <c r="F14" s="100"/>
      <c r="G14" s="100"/>
    </row>
    <row r="15" spans="1:7" ht="43.5" customHeight="1">
      <c r="A15" s="66" t="s">
        <v>27</v>
      </c>
      <c r="B15" s="101" t="s">
        <v>28</v>
      </c>
      <c r="C15" s="100"/>
      <c r="D15" s="100"/>
      <c r="E15" s="100"/>
      <c r="F15" s="100"/>
      <c r="G15" s="100"/>
    </row>
    <row r="17" spans="1:3">
      <c r="A17" s="33" t="s">
        <v>29</v>
      </c>
    </row>
    <row r="18" spans="1:3">
      <c r="A18" s="32"/>
      <c r="B18"/>
      <c r="C18"/>
    </row>
    <row r="19" spans="1:3">
      <c r="A19" s="56" t="s">
        <v>30</v>
      </c>
      <c r="B19" s="32" t="s">
        <v>31</v>
      </c>
      <c r="C19" s="32" t="s">
        <v>32</v>
      </c>
    </row>
    <row r="20" spans="1:3">
      <c r="A20" s="59">
        <v>1</v>
      </c>
      <c r="B20" t="s">
        <v>33</v>
      </c>
      <c r="C20" s="30" t="s">
        <v>34</v>
      </c>
    </row>
    <row r="21" spans="1:3">
      <c r="A21" s="59">
        <v>2</v>
      </c>
      <c r="B21" t="s">
        <v>33</v>
      </c>
      <c r="C21" s="30" t="s">
        <v>34</v>
      </c>
    </row>
    <row r="22" spans="1:3">
      <c r="A22" s="59">
        <v>3</v>
      </c>
      <c r="B22" t="s">
        <v>33</v>
      </c>
      <c r="C22" s="30" t="s">
        <v>34</v>
      </c>
    </row>
    <row r="23" spans="1:3">
      <c r="A23" s="59">
        <v>4</v>
      </c>
      <c r="B23" t="s">
        <v>33</v>
      </c>
      <c r="C23" s="30" t="s">
        <v>34</v>
      </c>
    </row>
    <row r="24" spans="1:3">
      <c r="A24" s="59">
        <v>5</v>
      </c>
      <c r="B24" t="s">
        <v>33</v>
      </c>
      <c r="C24" s="30" t="s">
        <v>34</v>
      </c>
    </row>
    <row r="25" spans="1:3">
      <c r="A25" s="59">
        <v>6</v>
      </c>
      <c r="B25" t="s">
        <v>33</v>
      </c>
      <c r="C25" s="30" t="s">
        <v>34</v>
      </c>
    </row>
    <row r="26" spans="1:3">
      <c r="A26" s="59">
        <v>8</v>
      </c>
      <c r="B26" t="s">
        <v>33</v>
      </c>
      <c r="C26" s="30" t="s">
        <v>34</v>
      </c>
    </row>
    <row r="27" spans="1:3">
      <c r="A27" s="59">
        <v>9</v>
      </c>
      <c r="B27" t="s">
        <v>33</v>
      </c>
      <c r="C27" s="30" t="s">
        <v>34</v>
      </c>
    </row>
    <row r="28" spans="1:3">
      <c r="A28" s="59">
        <v>10</v>
      </c>
      <c r="B28" t="s">
        <v>33</v>
      </c>
      <c r="C28" s="30" t="s">
        <v>34</v>
      </c>
    </row>
    <row r="29" spans="1:3">
      <c r="A29" s="59">
        <v>12</v>
      </c>
      <c r="B29" t="s">
        <v>33</v>
      </c>
      <c r="C29" s="30" t="s">
        <v>34</v>
      </c>
    </row>
    <row r="30" spans="1:3">
      <c r="A30" s="59">
        <v>15</v>
      </c>
      <c r="B30" t="s">
        <v>33</v>
      </c>
      <c r="C30" s="30" t="s">
        <v>34</v>
      </c>
    </row>
    <row r="31" spans="1:3">
      <c r="A31" s="59">
        <v>16</v>
      </c>
      <c r="B31" t="s">
        <v>33</v>
      </c>
      <c r="C31" s="30" t="s">
        <v>34</v>
      </c>
    </row>
    <row r="32" spans="1:3">
      <c r="A32" s="59">
        <v>18</v>
      </c>
      <c r="B32" t="s">
        <v>33</v>
      </c>
      <c r="C32" s="30" t="s">
        <v>34</v>
      </c>
    </row>
    <row r="33" spans="1:5" ht="57.6">
      <c r="A33" s="59">
        <v>20</v>
      </c>
      <c r="B33" t="s">
        <v>35</v>
      </c>
      <c r="C33" s="30" t="s">
        <v>36</v>
      </c>
      <c r="E33" s="12" t="s">
        <v>37</v>
      </c>
    </row>
    <row r="34" spans="1:5" ht="57.6">
      <c r="A34" s="59">
        <v>24</v>
      </c>
      <c r="B34" t="s">
        <v>35</v>
      </c>
      <c r="C34" s="30" t="s">
        <v>36</v>
      </c>
      <c r="E34" s="12" t="s">
        <v>37</v>
      </c>
    </row>
    <row r="35" spans="1:5" ht="57.6">
      <c r="A35" s="59">
        <v>25</v>
      </c>
      <c r="B35" t="s">
        <v>35</v>
      </c>
      <c r="C35" s="30" t="s">
        <v>36</v>
      </c>
      <c r="E35" s="12" t="s">
        <v>37</v>
      </c>
    </row>
    <row r="36" spans="1:5" ht="57.6">
      <c r="A36" s="59">
        <v>27</v>
      </c>
      <c r="B36" t="s">
        <v>35</v>
      </c>
      <c r="C36" s="30" t="s">
        <v>36</v>
      </c>
      <c r="E36" s="12" t="s">
        <v>37</v>
      </c>
    </row>
    <row r="37" spans="1:5" ht="57.6">
      <c r="A37" s="59">
        <v>30</v>
      </c>
      <c r="B37" t="s">
        <v>35</v>
      </c>
      <c r="C37" s="30" t="s">
        <v>36</v>
      </c>
      <c r="E37" s="12" t="s">
        <v>37</v>
      </c>
    </row>
    <row r="38" spans="1:5" ht="57.6">
      <c r="A38" s="59">
        <v>36</v>
      </c>
      <c r="B38" t="s">
        <v>35</v>
      </c>
      <c r="C38" s="30" t="s">
        <v>36</v>
      </c>
      <c r="E38" s="12" t="s">
        <v>37</v>
      </c>
    </row>
    <row r="39" spans="1:5" ht="57.6">
      <c r="A39" s="59">
        <v>40</v>
      </c>
      <c r="B39" t="s">
        <v>35</v>
      </c>
      <c r="C39" s="30" t="s">
        <v>36</v>
      </c>
      <c r="E39" s="12" t="s">
        <v>37</v>
      </c>
    </row>
    <row r="40" spans="1:5" ht="57.6">
      <c r="A40" s="59">
        <v>45</v>
      </c>
      <c r="B40" t="s">
        <v>38</v>
      </c>
      <c r="C40" s="30" t="s">
        <v>39</v>
      </c>
      <c r="E40" s="12" t="s">
        <v>37</v>
      </c>
    </row>
    <row r="41" spans="1:5" ht="57.6">
      <c r="A41" s="59">
        <v>48</v>
      </c>
      <c r="B41" t="s">
        <v>38</v>
      </c>
      <c r="C41" s="30" t="s">
        <v>39</v>
      </c>
      <c r="E41" s="12" t="s">
        <v>37</v>
      </c>
    </row>
    <row r="42" spans="1:5" ht="57.6">
      <c r="A42" s="59">
        <v>50</v>
      </c>
      <c r="B42" t="s">
        <v>38</v>
      </c>
      <c r="C42" s="30" t="s">
        <v>39</v>
      </c>
      <c r="E42" s="12" t="s">
        <v>37</v>
      </c>
    </row>
    <row r="43" spans="1:5" ht="57.6">
      <c r="A43" s="59">
        <v>60</v>
      </c>
      <c r="B43" t="s">
        <v>38</v>
      </c>
      <c r="C43" s="30" t="s">
        <v>39</v>
      </c>
      <c r="E43" s="12" t="s">
        <v>37</v>
      </c>
    </row>
    <row r="44" spans="1:5" ht="57.6">
      <c r="A44" s="59">
        <v>75</v>
      </c>
      <c r="B44" t="s">
        <v>40</v>
      </c>
      <c r="C44" s="30" t="s">
        <v>41</v>
      </c>
      <c r="E44" s="12" t="s">
        <v>37</v>
      </c>
    </row>
    <row r="45" spans="1:5" ht="57.6">
      <c r="A45" s="59">
        <v>80</v>
      </c>
      <c r="B45" t="s">
        <v>40</v>
      </c>
      <c r="C45" s="30" t="s">
        <v>41</v>
      </c>
      <c r="E45" s="12" t="s">
        <v>37</v>
      </c>
    </row>
    <row r="46" spans="1:5" ht="57.6">
      <c r="A46" s="59">
        <v>100</v>
      </c>
      <c r="B46" t="s">
        <v>40</v>
      </c>
      <c r="C46" s="30" t="s">
        <v>41</v>
      </c>
      <c r="E46" s="12" t="s">
        <v>37</v>
      </c>
    </row>
    <row r="47" spans="1:5">
      <c r="A47" s="59">
        <v>125</v>
      </c>
      <c r="B47" t="s">
        <v>40</v>
      </c>
      <c r="C47" s="30" t="s">
        <v>41</v>
      </c>
    </row>
  </sheetData>
  <mergeCells count="15">
    <mergeCell ref="B6:G6"/>
    <mergeCell ref="A1:G1"/>
    <mergeCell ref="B2:G2"/>
    <mergeCell ref="B3:G3"/>
    <mergeCell ref="B4:G4"/>
    <mergeCell ref="B5:G5"/>
    <mergeCell ref="B14:G14"/>
    <mergeCell ref="B15:G15"/>
    <mergeCell ref="B7:G7"/>
    <mergeCell ref="B8:G8"/>
    <mergeCell ref="B9:G9"/>
    <mergeCell ref="B10:G10"/>
    <mergeCell ref="B11:G11"/>
    <mergeCell ref="B12:G12"/>
    <mergeCell ref="B13:G13"/>
  </mergeCells>
  <conditionalFormatting sqref="C20:C30 C33:C39 C41:C45">
    <cfRule type="colorScale" priority="6">
      <colorScale>
        <cfvo type="min"/>
        <cfvo type="percentile" val="50"/>
        <cfvo type="max"/>
        <color rgb="FF63BE7B"/>
        <color rgb="FFFFEB84"/>
        <color rgb="FFF8696B"/>
      </colorScale>
    </cfRule>
  </conditionalFormatting>
  <conditionalFormatting sqref="C47">
    <cfRule type="colorScale" priority="5">
      <colorScale>
        <cfvo type="min"/>
        <cfvo type="percentile" val="50"/>
        <cfvo type="max"/>
        <color rgb="FF63BE7B"/>
        <color rgb="FFFFEB84"/>
        <color rgb="FFF8696B"/>
      </colorScale>
    </cfRule>
  </conditionalFormatting>
  <conditionalFormatting sqref="C46">
    <cfRule type="colorScale" priority="4">
      <colorScale>
        <cfvo type="min"/>
        <cfvo type="percentile" val="50"/>
        <cfvo type="max"/>
        <color rgb="FF63BE7B"/>
        <color rgb="FFFFEB84"/>
        <color rgb="FFF8696B"/>
      </colorScale>
    </cfRule>
  </conditionalFormatting>
  <conditionalFormatting sqref="A20:A47">
    <cfRule type="colorScale" priority="3">
      <colorScale>
        <cfvo type="min"/>
        <cfvo type="percentile" val="50"/>
        <cfvo type="max"/>
        <color rgb="FF63BE7B"/>
        <color rgb="FFFFEB84"/>
        <color rgb="FFF8696B"/>
      </colorScale>
    </cfRule>
  </conditionalFormatting>
  <conditionalFormatting sqref="C31:C32">
    <cfRule type="colorScale" priority="2">
      <colorScale>
        <cfvo type="min"/>
        <cfvo type="percentile" val="50"/>
        <cfvo type="max"/>
        <color rgb="FF63BE7B"/>
        <color rgb="FFFFEB84"/>
        <color rgb="FFF8696B"/>
      </colorScale>
    </cfRule>
  </conditionalFormatting>
  <conditionalFormatting sqref="C40">
    <cfRule type="colorScale" priority="1">
      <colorScale>
        <cfvo type="min"/>
        <cfvo type="percentile" val="50"/>
        <cfvo type="max"/>
        <color rgb="FF63BE7B"/>
        <color rgb="FFFFEB84"/>
        <color rgb="FFF8696B"/>
      </colorScale>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1"/>
  <sheetViews>
    <sheetView topLeftCell="A13" zoomScale="120" zoomScaleNormal="120" workbookViewId="0">
      <selection activeCell="E18" sqref="E18"/>
    </sheetView>
  </sheetViews>
  <sheetFormatPr defaultRowHeight="14.45"/>
  <cols>
    <col min="1" max="1" width="14.7109375" customWidth="1"/>
    <col min="2" max="2" width="53.42578125" customWidth="1"/>
    <col min="3" max="3" width="39.7109375" style="12" customWidth="1"/>
    <col min="4" max="4" width="9.140625" style="30"/>
    <col min="5" max="5" width="41.85546875" style="12" customWidth="1"/>
    <col min="6" max="6" width="9.140625" style="30"/>
    <col min="8" max="9" width="9.140625" style="30"/>
    <col min="10" max="10" width="9.140625" style="31"/>
    <col min="11" max="12" width="9.140625" style="30"/>
    <col min="13" max="13" width="12.140625" style="31" customWidth="1"/>
    <col min="14" max="14" width="12.7109375" style="31" customWidth="1"/>
    <col min="15" max="15" width="9.140625" style="30"/>
  </cols>
  <sheetData>
    <row r="1" spans="1:7">
      <c r="A1" s="32" t="s">
        <v>42</v>
      </c>
    </row>
    <row r="3" spans="1:7">
      <c r="B3" s="32" t="s">
        <v>1</v>
      </c>
      <c r="C3" s="33" t="s">
        <v>43</v>
      </c>
      <c r="D3" s="47" t="s">
        <v>44</v>
      </c>
      <c r="E3" s="33" t="s">
        <v>45</v>
      </c>
    </row>
    <row r="4" spans="1:7">
      <c r="A4" s="36" t="s">
        <v>46</v>
      </c>
      <c r="B4" s="25"/>
      <c r="C4" s="28"/>
      <c r="D4" s="48"/>
      <c r="E4" s="28"/>
    </row>
    <row r="5" spans="1:7">
      <c r="B5" s="32" t="s">
        <v>47</v>
      </c>
      <c r="C5" s="43" t="s">
        <v>48</v>
      </c>
      <c r="D5" s="49">
        <v>5</v>
      </c>
      <c r="E5" s="44" t="s">
        <v>49</v>
      </c>
    </row>
    <row r="6" spans="1:7">
      <c r="C6" s="43" t="s">
        <v>50</v>
      </c>
      <c r="D6" s="49">
        <v>3</v>
      </c>
      <c r="E6" s="43"/>
    </row>
    <row r="7" spans="1:7">
      <c r="C7" s="43" t="s">
        <v>51</v>
      </c>
      <c r="D7" s="49">
        <v>1</v>
      </c>
      <c r="E7" s="46"/>
    </row>
    <row r="9" spans="1:7" ht="28.9">
      <c r="B9" s="25" t="s">
        <v>52</v>
      </c>
      <c r="C9" s="42" t="s">
        <v>53</v>
      </c>
      <c r="D9" s="50">
        <v>5</v>
      </c>
      <c r="E9" s="42" t="s">
        <v>54</v>
      </c>
    </row>
    <row r="10" spans="1:7" ht="28.9">
      <c r="C10" s="43" t="s">
        <v>55</v>
      </c>
      <c r="D10" s="49">
        <v>3</v>
      </c>
      <c r="E10" s="43" t="s">
        <v>56</v>
      </c>
    </row>
    <row r="11" spans="1:7">
      <c r="C11" s="43" t="s">
        <v>57</v>
      </c>
      <c r="D11" s="49">
        <v>1</v>
      </c>
      <c r="E11" s="43" t="s">
        <v>58</v>
      </c>
    </row>
    <row r="13" spans="1:7" ht="57.6">
      <c r="A13" s="36" t="s">
        <v>59</v>
      </c>
      <c r="B13" s="28" t="s">
        <v>60</v>
      </c>
      <c r="C13" s="42" t="s">
        <v>61</v>
      </c>
      <c r="D13" s="50">
        <v>5</v>
      </c>
      <c r="E13" s="42" t="s">
        <v>62</v>
      </c>
    </row>
    <row r="14" spans="1:7">
      <c r="C14" s="12" t="s">
        <v>63</v>
      </c>
      <c r="D14" s="30">
        <v>1</v>
      </c>
    </row>
    <row r="15" spans="1:7" ht="43.15">
      <c r="B15" s="69" t="s">
        <v>64</v>
      </c>
      <c r="C15" s="42" t="s">
        <v>65</v>
      </c>
      <c r="D15" s="50">
        <v>5</v>
      </c>
      <c r="E15" s="42" t="s">
        <v>66</v>
      </c>
      <c r="G15" s="70"/>
    </row>
    <row r="16" spans="1:7" ht="28.9">
      <c r="C16" s="42" t="s">
        <v>67</v>
      </c>
      <c r="D16" s="49">
        <v>3</v>
      </c>
      <c r="E16" s="43" t="s">
        <v>68</v>
      </c>
    </row>
    <row r="17" spans="1:5" ht="28.9">
      <c r="B17" s="12"/>
      <c r="C17" s="42" t="s">
        <v>69</v>
      </c>
      <c r="D17" s="49">
        <v>1</v>
      </c>
      <c r="E17" s="43" t="s">
        <v>70</v>
      </c>
    </row>
    <row r="19" spans="1:5" ht="89.25" customHeight="1">
      <c r="A19" s="36" t="s">
        <v>71</v>
      </c>
      <c r="B19" s="28" t="s">
        <v>72</v>
      </c>
      <c r="C19" s="42" t="s">
        <v>73</v>
      </c>
      <c r="D19" s="50">
        <v>5</v>
      </c>
      <c r="E19" s="40" t="s">
        <v>74</v>
      </c>
    </row>
    <row r="20" spans="1:5" ht="57.6">
      <c r="B20" s="28" t="s">
        <v>75</v>
      </c>
      <c r="C20" s="43" t="s">
        <v>76</v>
      </c>
      <c r="D20" s="49">
        <v>3</v>
      </c>
      <c r="E20" s="28" t="s">
        <v>77</v>
      </c>
    </row>
    <row r="21" spans="1:5" ht="57.6">
      <c r="B21" s="42" t="s">
        <v>78</v>
      </c>
      <c r="C21" s="43" t="s">
        <v>79</v>
      </c>
      <c r="D21" s="49">
        <v>1</v>
      </c>
      <c r="E21" s="45" t="s">
        <v>80</v>
      </c>
    </row>
  </sheetData>
  <phoneticPr fontId="18"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N13"/>
  <sheetViews>
    <sheetView zoomScale="110" zoomScaleNormal="110" workbookViewId="0">
      <selection activeCell="E7" sqref="E7"/>
    </sheetView>
  </sheetViews>
  <sheetFormatPr defaultRowHeight="14.45"/>
  <cols>
    <col min="2" max="2" width="10.7109375" customWidth="1"/>
    <col min="3" max="4" width="20.7109375" customWidth="1"/>
    <col min="5" max="5" width="27.28515625" customWidth="1"/>
    <col min="6" max="6" width="17" style="23" customWidth="1"/>
    <col min="7" max="10" width="17" customWidth="1"/>
    <col min="11" max="11" width="24.42578125" customWidth="1"/>
    <col min="12" max="12" width="22.28515625" customWidth="1"/>
    <col min="13" max="13" width="22.7109375" customWidth="1"/>
    <col min="14" max="14" width="16.42578125" customWidth="1"/>
  </cols>
  <sheetData>
    <row r="2" spans="2:14" ht="52.5" customHeight="1">
      <c r="B2" s="71"/>
      <c r="F2" s="58" t="s">
        <v>81</v>
      </c>
    </row>
    <row r="3" spans="2:14">
      <c r="B3" s="107" t="s">
        <v>82</v>
      </c>
      <c r="C3" s="67"/>
      <c r="D3" s="67"/>
      <c r="E3" s="67"/>
    </row>
    <row r="4" spans="2:14">
      <c r="E4" s="27"/>
      <c r="F4" s="104" t="s">
        <v>46</v>
      </c>
      <c r="G4" s="105"/>
      <c r="H4" s="106" t="s">
        <v>59</v>
      </c>
      <c r="I4" s="105"/>
      <c r="J4" s="55" t="s">
        <v>71</v>
      </c>
      <c r="K4" s="29"/>
      <c r="L4" s="55" t="s">
        <v>83</v>
      </c>
      <c r="M4" s="55" t="s">
        <v>84</v>
      </c>
      <c r="N4" s="55" t="s">
        <v>27</v>
      </c>
    </row>
    <row r="5" spans="2:14" s="13" customFormat="1" ht="55.15">
      <c r="B5" s="14" t="s">
        <v>1</v>
      </c>
      <c r="C5" s="15" t="s">
        <v>3</v>
      </c>
      <c r="D5" s="20" t="s">
        <v>5</v>
      </c>
      <c r="E5" s="15" t="s">
        <v>7</v>
      </c>
      <c r="F5" s="15" t="s">
        <v>9</v>
      </c>
      <c r="G5" s="16" t="s">
        <v>11</v>
      </c>
      <c r="H5" s="16" t="s">
        <v>13</v>
      </c>
      <c r="I5" s="16" t="s">
        <v>15</v>
      </c>
      <c r="J5" s="16" t="s">
        <v>85</v>
      </c>
      <c r="K5" s="19" t="s">
        <v>19</v>
      </c>
      <c r="L5" s="19" t="s">
        <v>86</v>
      </c>
      <c r="M5" s="57" t="s">
        <v>87</v>
      </c>
      <c r="N5" s="37" t="s">
        <v>88</v>
      </c>
    </row>
    <row r="6" spans="2:14" s="13" customFormat="1" ht="39.75" customHeight="1">
      <c r="B6" s="17" t="s">
        <v>89</v>
      </c>
      <c r="C6" s="26" t="s">
        <v>90</v>
      </c>
      <c r="D6" s="39" t="s">
        <v>91</v>
      </c>
      <c r="E6" s="26" t="s">
        <v>92</v>
      </c>
      <c r="F6" s="22">
        <v>3</v>
      </c>
      <c r="G6" s="26">
        <v>3</v>
      </c>
      <c r="H6" s="26">
        <v>1</v>
      </c>
      <c r="I6" s="26">
        <v>1</v>
      </c>
      <c r="J6" s="26">
        <v>5</v>
      </c>
      <c r="K6" s="24"/>
      <c r="L6" s="24">
        <f>AVERAGE(F6,G6)*AVERAGE(H6,I6)*J6</f>
        <v>15</v>
      </c>
      <c r="M6" s="38" t="s">
        <v>34</v>
      </c>
      <c r="N6" s="38" t="s">
        <v>93</v>
      </c>
    </row>
    <row r="7" spans="2:14" ht="79.5" customHeight="1">
      <c r="B7" s="17" t="s">
        <v>89</v>
      </c>
      <c r="C7" s="26" t="s">
        <v>90</v>
      </c>
      <c r="D7" s="26" t="s">
        <v>94</v>
      </c>
      <c r="E7" s="26" t="s">
        <v>95</v>
      </c>
      <c r="F7" s="26">
        <v>5</v>
      </c>
      <c r="G7" s="26">
        <v>3</v>
      </c>
      <c r="H7" s="26">
        <v>1</v>
      </c>
      <c r="I7" s="26">
        <v>3</v>
      </c>
      <c r="J7" s="26">
        <v>3</v>
      </c>
      <c r="K7" s="41" t="s">
        <v>96</v>
      </c>
      <c r="L7" s="24">
        <f>AVERAGE(F7,G7)*AVERAGE(H7,I7)*J7</f>
        <v>24</v>
      </c>
      <c r="M7" s="38" t="s">
        <v>97</v>
      </c>
      <c r="N7" s="38" t="s">
        <v>98</v>
      </c>
    </row>
    <row r="8" spans="2:14" ht="37.5" customHeight="1">
      <c r="B8" s="17" t="s">
        <v>99</v>
      </c>
      <c r="C8" s="26" t="s">
        <v>100</v>
      </c>
      <c r="D8" s="26" t="s">
        <v>93</v>
      </c>
      <c r="E8" s="26" t="s">
        <v>101</v>
      </c>
      <c r="F8" s="26" t="s">
        <v>102</v>
      </c>
      <c r="G8" s="26" t="s">
        <v>102</v>
      </c>
      <c r="H8" s="26" t="s">
        <v>102</v>
      </c>
      <c r="I8" s="26" t="s">
        <v>103</v>
      </c>
      <c r="J8" s="26" t="s">
        <v>102</v>
      </c>
      <c r="K8" s="24" t="s">
        <v>104</v>
      </c>
      <c r="L8" s="24" t="s">
        <v>103</v>
      </c>
      <c r="M8" s="38" t="s">
        <v>102</v>
      </c>
      <c r="N8" s="38" t="s">
        <v>93</v>
      </c>
    </row>
    <row r="9" spans="2:14" ht="85.5" customHeight="1">
      <c r="B9" s="17" t="s">
        <v>105</v>
      </c>
      <c r="C9" s="26" t="s">
        <v>106</v>
      </c>
      <c r="D9" s="26" t="s">
        <v>107</v>
      </c>
      <c r="E9" s="26" t="s">
        <v>108</v>
      </c>
      <c r="F9" s="26">
        <v>1</v>
      </c>
      <c r="G9" s="26">
        <v>3</v>
      </c>
      <c r="H9" s="26">
        <v>1</v>
      </c>
      <c r="I9" s="26">
        <v>1</v>
      </c>
      <c r="J9" s="26">
        <v>1</v>
      </c>
      <c r="K9" s="24" t="s">
        <v>104</v>
      </c>
      <c r="L9" s="24">
        <f>AVERAGE(F9,G9)*AVERAGE(H9,I9)*J9</f>
        <v>2</v>
      </c>
      <c r="M9" s="38" t="s">
        <v>34</v>
      </c>
      <c r="N9" s="38" t="s">
        <v>93</v>
      </c>
    </row>
    <row r="10" spans="2:14" ht="60.75" customHeight="1">
      <c r="B10" s="17" t="s">
        <v>109</v>
      </c>
      <c r="C10" s="26" t="s">
        <v>110</v>
      </c>
      <c r="D10" s="26" t="s">
        <v>111</v>
      </c>
      <c r="E10" s="26" t="s">
        <v>112</v>
      </c>
      <c r="F10" s="26">
        <v>5</v>
      </c>
      <c r="G10" s="26">
        <v>3</v>
      </c>
      <c r="H10" s="26">
        <v>1</v>
      </c>
      <c r="I10" s="26">
        <v>3</v>
      </c>
      <c r="J10" s="26">
        <v>3</v>
      </c>
      <c r="K10" s="24" t="s">
        <v>104</v>
      </c>
      <c r="L10" s="24">
        <f>AVERAGE(F10,G10)*AVERAGE(H10,I10)*J10</f>
        <v>24</v>
      </c>
      <c r="M10" s="38" t="s">
        <v>97</v>
      </c>
      <c r="N10" s="38" t="s">
        <v>98</v>
      </c>
    </row>
    <row r="11" spans="2:14" ht="69">
      <c r="B11" s="17" t="s">
        <v>113</v>
      </c>
      <c r="C11" s="26" t="s">
        <v>114</v>
      </c>
      <c r="D11" s="26" t="s">
        <v>115</v>
      </c>
      <c r="E11" s="26" t="s">
        <v>108</v>
      </c>
      <c r="F11" s="26">
        <v>3</v>
      </c>
      <c r="G11" s="26">
        <v>3</v>
      </c>
      <c r="H11" s="26">
        <v>1</v>
      </c>
      <c r="I11" s="26">
        <v>1</v>
      </c>
      <c r="J11" s="26">
        <v>1</v>
      </c>
      <c r="K11" s="24" t="s">
        <v>104</v>
      </c>
      <c r="L11" s="24">
        <f>AVERAGE(F11,G11)*AVERAGE(H11,I11)*J11</f>
        <v>3</v>
      </c>
      <c r="M11" s="38" t="s">
        <v>34</v>
      </c>
      <c r="N11" s="38" t="s">
        <v>93</v>
      </c>
    </row>
    <row r="12" spans="2:14" ht="69">
      <c r="B12" s="17" t="s">
        <v>116</v>
      </c>
      <c r="C12" s="26" t="s">
        <v>117</v>
      </c>
      <c r="D12" s="26" t="s">
        <v>115</v>
      </c>
      <c r="E12" s="26" t="s">
        <v>108</v>
      </c>
      <c r="F12" s="26">
        <v>3</v>
      </c>
      <c r="G12" s="26">
        <v>3</v>
      </c>
      <c r="H12" s="26">
        <v>1</v>
      </c>
      <c r="I12" s="26">
        <v>1</v>
      </c>
      <c r="J12" s="26">
        <v>1</v>
      </c>
      <c r="K12" s="24" t="s">
        <v>104</v>
      </c>
      <c r="L12" s="24">
        <f>AVERAGE(F12,G12)*AVERAGE(H12,I12)*J12</f>
        <v>3</v>
      </c>
      <c r="M12" s="38" t="s">
        <v>34</v>
      </c>
      <c r="N12" s="38" t="s">
        <v>93</v>
      </c>
    </row>
    <row r="13" spans="2:14" ht="77.25" customHeight="1">
      <c r="B13" s="18" t="s">
        <v>118</v>
      </c>
      <c r="C13" s="21" t="s">
        <v>119</v>
      </c>
      <c r="D13" s="21" t="s">
        <v>120</v>
      </c>
      <c r="E13" s="21" t="s">
        <v>112</v>
      </c>
      <c r="F13" s="21">
        <v>5</v>
      </c>
      <c r="G13" s="21">
        <v>3</v>
      </c>
      <c r="H13" s="21">
        <v>1</v>
      </c>
      <c r="I13" s="21">
        <v>1</v>
      </c>
      <c r="J13" s="21">
        <v>1</v>
      </c>
      <c r="K13" s="34" t="s">
        <v>121</v>
      </c>
      <c r="L13" s="24">
        <f>AVERAGE(F13,G13)*AVERAGE(H13,I13)*J13</f>
        <v>4</v>
      </c>
      <c r="M13" s="38" t="s">
        <v>34</v>
      </c>
      <c r="N13" s="38" t="s">
        <v>93</v>
      </c>
    </row>
  </sheetData>
  <mergeCells count="2">
    <mergeCell ref="F4:G4"/>
    <mergeCell ref="H4:I4"/>
  </mergeCells>
  <pageMargins left="0.7" right="0.7" top="0.75" bottom="0.75" header="0.3" footer="0.3"/>
  <pageSetup paperSize="9" orientation="portrait" r:id="rId1"/>
  <ignoredErrors>
    <ignoredError sqref="L8:L13 L6:L7" calculatedColumn="1"/>
  </ignoredErrors>
  <tableParts count="1">
    <tablePart r:id="rId2"/>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28"/>
  <sheetViews>
    <sheetView tabSelected="1" zoomScaleNormal="100" workbookViewId="0">
      <pane xSplit="3" ySplit="4" topLeftCell="D24" activePane="bottomRight" state="frozen"/>
      <selection pane="bottomRight" activeCell="A26" sqref="A26"/>
      <selection pane="bottomLeft"/>
      <selection pane="topRight"/>
    </sheetView>
  </sheetViews>
  <sheetFormatPr defaultRowHeight="14.45"/>
  <cols>
    <col min="2" max="2" width="10.7109375" customWidth="1"/>
    <col min="3" max="3" width="20.7109375" customWidth="1"/>
    <col min="4" max="4" width="26.28515625" customWidth="1"/>
    <col min="5" max="5" width="36" customWidth="1"/>
    <col min="6" max="6" width="17" style="23" customWidth="1"/>
    <col min="7" max="10" width="17" customWidth="1"/>
    <col min="11" max="11" width="31.5703125" customWidth="1"/>
    <col min="12" max="12" width="21.28515625" customWidth="1"/>
    <col min="13" max="13" width="22.7109375" customWidth="1"/>
    <col min="14" max="14" width="24" customWidth="1"/>
  </cols>
  <sheetData>
    <row r="1" spans="2:14">
      <c r="F1" s="58" t="s">
        <v>81</v>
      </c>
      <c r="H1" s="59"/>
    </row>
    <row r="2" spans="2:14">
      <c r="B2" s="67" t="s">
        <v>122</v>
      </c>
      <c r="C2" s="89" t="s">
        <v>123</v>
      </c>
      <c r="D2" s="67"/>
    </row>
    <row r="3" spans="2:14">
      <c r="B3" s="67"/>
      <c r="C3" s="67" t="s">
        <v>124</v>
      </c>
      <c r="D3" s="67"/>
      <c r="E3" s="27"/>
      <c r="F3" s="104" t="s">
        <v>46</v>
      </c>
      <c r="G3" s="105"/>
      <c r="H3" s="106" t="s">
        <v>59</v>
      </c>
      <c r="I3" s="105"/>
      <c r="J3" s="55" t="s">
        <v>71</v>
      </c>
      <c r="K3" s="29"/>
      <c r="L3" s="55" t="s">
        <v>83</v>
      </c>
      <c r="M3" s="55" t="s">
        <v>84</v>
      </c>
      <c r="N3" s="55" t="s">
        <v>27</v>
      </c>
    </row>
    <row r="4" spans="2:14" s="13" customFormat="1" ht="129" customHeight="1">
      <c r="B4" s="14" t="s">
        <v>1</v>
      </c>
      <c r="C4" s="15" t="s">
        <v>3</v>
      </c>
      <c r="D4" s="20" t="s">
        <v>5</v>
      </c>
      <c r="E4" s="15" t="s">
        <v>7</v>
      </c>
      <c r="F4" s="15" t="s">
        <v>9</v>
      </c>
      <c r="G4" s="16" t="s">
        <v>11</v>
      </c>
      <c r="H4" s="16" t="s">
        <v>13</v>
      </c>
      <c r="I4" s="16" t="s">
        <v>15</v>
      </c>
      <c r="J4" s="16" t="s">
        <v>85</v>
      </c>
      <c r="K4" s="19" t="s">
        <v>19</v>
      </c>
      <c r="L4" s="19" t="s">
        <v>86</v>
      </c>
      <c r="M4" s="57" t="s">
        <v>87</v>
      </c>
      <c r="N4" s="37" t="s">
        <v>88</v>
      </c>
    </row>
    <row r="5" spans="2:14" s="94" customFormat="1" ht="13.15" customHeight="1">
      <c r="B5" s="90">
        <v>1</v>
      </c>
      <c r="C5" s="91" t="s">
        <v>125</v>
      </c>
      <c r="D5" s="91"/>
      <c r="E5" s="91"/>
      <c r="F5" s="91"/>
      <c r="G5" s="91"/>
      <c r="H5" s="91"/>
      <c r="I5" s="91"/>
      <c r="J5" s="91"/>
      <c r="K5" s="92"/>
      <c r="L5" s="92"/>
      <c r="M5" s="93"/>
      <c r="N5" s="93"/>
    </row>
    <row r="6" spans="2:14" s="94" customFormat="1">
      <c r="B6" s="90">
        <v>2</v>
      </c>
      <c r="C6" s="91" t="s">
        <v>126</v>
      </c>
      <c r="D6" s="91"/>
      <c r="E6" s="91"/>
      <c r="F6" s="91"/>
      <c r="G6" s="91"/>
      <c r="H6" s="91"/>
      <c r="I6" s="91"/>
      <c r="J6" s="91"/>
      <c r="K6" s="92"/>
      <c r="L6" s="92"/>
      <c r="M6" s="93"/>
      <c r="N6" s="93"/>
    </row>
    <row r="7" spans="2:14" s="35" customFormat="1" ht="72">
      <c r="B7" s="72">
        <v>2.1</v>
      </c>
      <c r="C7" s="73" t="s">
        <v>127</v>
      </c>
      <c r="D7" s="86" t="s">
        <v>128</v>
      </c>
      <c r="E7" s="73" t="s">
        <v>129</v>
      </c>
      <c r="F7" s="79">
        <v>5</v>
      </c>
      <c r="G7" s="73">
        <v>3</v>
      </c>
      <c r="H7" s="73">
        <v>5</v>
      </c>
      <c r="I7" s="73">
        <v>5</v>
      </c>
      <c r="J7" s="73">
        <v>1</v>
      </c>
      <c r="K7" s="79" t="s">
        <v>130</v>
      </c>
      <c r="L7" s="73">
        <f t="shared" ref="L7:L25" si="0">AVERAGE(F7,G7)*AVERAGE(H7,I7)*J7</f>
        <v>20</v>
      </c>
      <c r="M7" s="75" t="s">
        <v>131</v>
      </c>
      <c r="N7" s="75" t="s">
        <v>132</v>
      </c>
    </row>
    <row r="8" spans="2:14" s="35" customFormat="1" ht="52.15" customHeight="1">
      <c r="B8" s="72">
        <v>2.2000000000000002</v>
      </c>
      <c r="C8" s="73" t="s">
        <v>133</v>
      </c>
      <c r="D8" s="73" t="s">
        <v>134</v>
      </c>
      <c r="E8" s="73" t="s">
        <v>135</v>
      </c>
      <c r="F8" s="73">
        <v>5</v>
      </c>
      <c r="G8" s="73">
        <v>5</v>
      </c>
      <c r="H8" s="73">
        <v>1</v>
      </c>
      <c r="I8" s="73">
        <v>3</v>
      </c>
      <c r="J8" s="73">
        <v>1</v>
      </c>
      <c r="K8" s="74" t="s">
        <v>136</v>
      </c>
      <c r="L8" s="74">
        <f t="shared" si="0"/>
        <v>10</v>
      </c>
      <c r="M8" s="75" t="s">
        <v>131</v>
      </c>
      <c r="N8" s="75" t="s">
        <v>137</v>
      </c>
    </row>
    <row r="9" spans="2:14" s="35" customFormat="1" ht="52.15" customHeight="1">
      <c r="B9" s="72">
        <v>2.2999999999999998</v>
      </c>
      <c r="C9" s="73" t="s">
        <v>138</v>
      </c>
      <c r="D9" s="73" t="s">
        <v>139</v>
      </c>
      <c r="E9" s="73" t="s">
        <v>140</v>
      </c>
      <c r="F9" s="73">
        <v>5</v>
      </c>
      <c r="G9" s="73">
        <v>5</v>
      </c>
      <c r="H9" s="73">
        <v>1</v>
      </c>
      <c r="I9" s="73">
        <v>3</v>
      </c>
      <c r="J9" s="73">
        <v>1</v>
      </c>
      <c r="K9" s="74" t="s">
        <v>136</v>
      </c>
      <c r="L9" s="74">
        <f t="shared" si="0"/>
        <v>10</v>
      </c>
      <c r="M9" s="75" t="s">
        <v>131</v>
      </c>
      <c r="N9" s="75" t="s">
        <v>137</v>
      </c>
    </row>
    <row r="10" spans="2:14" ht="52.15" customHeight="1">
      <c r="B10" s="72">
        <v>2.4</v>
      </c>
      <c r="C10" s="73" t="s">
        <v>141</v>
      </c>
      <c r="D10" s="87" t="s">
        <v>142</v>
      </c>
      <c r="E10" s="73" t="s">
        <v>143</v>
      </c>
      <c r="F10" s="73">
        <v>5</v>
      </c>
      <c r="G10" s="73">
        <v>5</v>
      </c>
      <c r="H10" s="73">
        <v>1</v>
      </c>
      <c r="I10" s="73">
        <v>5</v>
      </c>
      <c r="J10" s="73">
        <v>1</v>
      </c>
      <c r="K10" s="74" t="s">
        <v>144</v>
      </c>
      <c r="L10" s="74">
        <f t="shared" si="0"/>
        <v>15</v>
      </c>
      <c r="M10" s="75" t="s">
        <v>131</v>
      </c>
      <c r="N10" s="75" t="s">
        <v>137</v>
      </c>
    </row>
    <row r="11" spans="2:14" ht="52.15" customHeight="1">
      <c r="B11" s="72">
        <v>2.5</v>
      </c>
      <c r="C11" s="73" t="s">
        <v>141</v>
      </c>
      <c r="D11" s="73"/>
      <c r="E11" s="73" t="s">
        <v>145</v>
      </c>
      <c r="F11" s="73">
        <v>5</v>
      </c>
      <c r="G11" s="73">
        <v>5</v>
      </c>
      <c r="H11" s="73">
        <v>1</v>
      </c>
      <c r="I11" s="73">
        <v>5</v>
      </c>
      <c r="J11" s="73">
        <v>5</v>
      </c>
      <c r="K11" s="74"/>
      <c r="L11" s="73">
        <f t="shared" si="0"/>
        <v>75</v>
      </c>
      <c r="M11" s="23" t="s">
        <v>41</v>
      </c>
      <c r="N11" s="75" t="s">
        <v>146</v>
      </c>
    </row>
    <row r="12" spans="2:14" s="32" customFormat="1" ht="51.75" customHeight="1">
      <c r="B12" s="95">
        <v>3</v>
      </c>
      <c r="C12" s="96" t="s">
        <v>147</v>
      </c>
      <c r="D12" s="96"/>
      <c r="E12" s="96"/>
      <c r="F12" s="96"/>
      <c r="G12" s="96"/>
      <c r="H12" s="96"/>
      <c r="I12" s="96"/>
      <c r="J12" s="96"/>
      <c r="K12" s="97"/>
      <c r="L12" s="97"/>
      <c r="M12" s="98"/>
      <c r="N12" s="98"/>
    </row>
    <row r="13" spans="2:14" s="32" customFormat="1" ht="28.9">
      <c r="B13" s="95">
        <v>4</v>
      </c>
      <c r="C13" s="96" t="s">
        <v>148</v>
      </c>
      <c r="D13" s="96"/>
      <c r="E13" s="96"/>
      <c r="F13" s="96"/>
      <c r="G13" s="96"/>
      <c r="H13" s="96"/>
      <c r="I13" s="96"/>
      <c r="J13" s="96"/>
      <c r="K13" s="97"/>
      <c r="L13" s="97"/>
      <c r="M13" s="99"/>
      <c r="N13" s="98"/>
    </row>
    <row r="14" spans="2:14" ht="40.9" customHeight="1">
      <c r="B14" s="72">
        <v>4.0999999999999996</v>
      </c>
      <c r="C14" s="73" t="s">
        <v>149</v>
      </c>
      <c r="D14" s="73" t="s">
        <v>150</v>
      </c>
      <c r="E14" s="73" t="s">
        <v>151</v>
      </c>
      <c r="F14" s="73">
        <v>5</v>
      </c>
      <c r="G14" s="73">
        <v>5</v>
      </c>
      <c r="H14" s="73">
        <v>5</v>
      </c>
      <c r="I14" s="73">
        <v>5</v>
      </c>
      <c r="J14" s="73">
        <v>5</v>
      </c>
      <c r="K14" s="74"/>
      <c r="L14" s="74">
        <f t="shared" si="0"/>
        <v>125</v>
      </c>
      <c r="M14" s="75" t="s">
        <v>41</v>
      </c>
      <c r="N14" s="75" t="s">
        <v>146</v>
      </c>
    </row>
    <row r="15" spans="2:14" ht="48" customHeight="1">
      <c r="B15" s="76">
        <v>4.2</v>
      </c>
      <c r="C15" s="77"/>
      <c r="D15" s="77" t="s">
        <v>152</v>
      </c>
      <c r="E15" s="77" t="s">
        <v>153</v>
      </c>
      <c r="F15" s="77">
        <v>5</v>
      </c>
      <c r="G15" s="77">
        <v>5</v>
      </c>
      <c r="H15" s="77">
        <v>5</v>
      </c>
      <c r="I15" s="77">
        <v>5</v>
      </c>
      <c r="J15" s="77">
        <v>5</v>
      </c>
      <c r="K15" s="78"/>
      <c r="L15" s="74">
        <f t="shared" si="0"/>
        <v>125</v>
      </c>
      <c r="M15" s="85" t="s">
        <v>41</v>
      </c>
      <c r="N15" s="75" t="s">
        <v>146</v>
      </c>
    </row>
    <row r="16" spans="2:14" ht="57.6">
      <c r="B16" s="72">
        <v>4.3</v>
      </c>
      <c r="C16" s="73"/>
      <c r="D16" s="73"/>
      <c r="E16" s="73" t="s">
        <v>154</v>
      </c>
      <c r="F16" s="73">
        <v>5</v>
      </c>
      <c r="G16" s="73">
        <v>5</v>
      </c>
      <c r="H16" s="73">
        <v>5</v>
      </c>
      <c r="I16" s="73">
        <v>5</v>
      </c>
      <c r="J16" s="73">
        <v>1</v>
      </c>
      <c r="K16" s="74" t="s">
        <v>155</v>
      </c>
      <c r="L16" s="73">
        <f>AVERAGE(F16,G16)*AVERAGE(H16,I16)*J16</f>
        <v>25</v>
      </c>
      <c r="M16" s="84" t="s">
        <v>35</v>
      </c>
      <c r="N16" s="75" t="s">
        <v>146</v>
      </c>
    </row>
    <row r="17" spans="2:14" ht="43.15">
      <c r="B17" s="76">
        <v>4.4000000000000004</v>
      </c>
      <c r="C17" s="73" t="s">
        <v>156</v>
      </c>
      <c r="D17" s="73" t="s">
        <v>157</v>
      </c>
      <c r="E17" s="73" t="s">
        <v>158</v>
      </c>
      <c r="F17" s="73">
        <v>5</v>
      </c>
      <c r="G17" s="73">
        <v>5</v>
      </c>
      <c r="H17" s="73">
        <v>1</v>
      </c>
      <c r="I17" s="73">
        <v>5</v>
      </c>
      <c r="J17" s="73">
        <v>3</v>
      </c>
      <c r="K17" s="74" t="s">
        <v>159</v>
      </c>
      <c r="L17" s="73">
        <f t="shared" si="0"/>
        <v>45</v>
      </c>
      <c r="M17" s="84" t="s">
        <v>35</v>
      </c>
      <c r="N17" s="75" t="s">
        <v>160</v>
      </c>
    </row>
    <row r="18" spans="2:14" ht="59.45" customHeight="1">
      <c r="B18" s="72"/>
      <c r="C18" s="73"/>
      <c r="D18" s="73"/>
      <c r="E18" s="73" t="s">
        <v>161</v>
      </c>
      <c r="F18" s="73">
        <v>5</v>
      </c>
      <c r="G18" s="73">
        <v>5</v>
      </c>
      <c r="H18" s="73">
        <v>1</v>
      </c>
      <c r="I18" s="73">
        <v>5</v>
      </c>
      <c r="J18" s="73">
        <v>5</v>
      </c>
      <c r="K18" s="74" t="s">
        <v>159</v>
      </c>
      <c r="L18" s="73">
        <f>AVERAGE(F18,G18)*AVERAGE(H18,I18)*J18</f>
        <v>75</v>
      </c>
      <c r="M18" s="83" t="s">
        <v>162</v>
      </c>
      <c r="N18" s="75" t="s">
        <v>163</v>
      </c>
    </row>
    <row r="19" spans="2:14" ht="57.6">
      <c r="B19" s="72">
        <v>4.5</v>
      </c>
      <c r="C19" s="73" t="s">
        <v>164</v>
      </c>
      <c r="D19" s="73" t="s">
        <v>157</v>
      </c>
      <c r="E19" s="73" t="s">
        <v>165</v>
      </c>
      <c r="F19" s="73">
        <v>5</v>
      </c>
      <c r="G19" s="73">
        <v>5</v>
      </c>
      <c r="H19" s="73">
        <v>1</v>
      </c>
      <c r="I19" s="73">
        <v>5</v>
      </c>
      <c r="J19" s="73">
        <v>5</v>
      </c>
      <c r="K19" s="74" t="s">
        <v>159</v>
      </c>
      <c r="L19" s="73">
        <f>AVERAGE(F19,G19)*AVERAGE(H19,I19)*J19</f>
        <v>75</v>
      </c>
      <c r="M19" s="82" t="s">
        <v>162</v>
      </c>
      <c r="N19" s="75" t="s">
        <v>163</v>
      </c>
    </row>
    <row r="20" spans="2:14" s="32" customFormat="1" ht="39" customHeight="1">
      <c r="B20" s="95">
        <v>5</v>
      </c>
      <c r="C20" s="96" t="s">
        <v>166</v>
      </c>
      <c r="D20" s="96"/>
      <c r="E20" s="96"/>
      <c r="F20" s="96"/>
      <c r="G20" s="96"/>
      <c r="H20" s="96"/>
      <c r="I20" s="96"/>
      <c r="J20" s="96"/>
      <c r="K20" s="97"/>
      <c r="L20" s="96"/>
      <c r="M20" s="98"/>
      <c r="N20" s="98"/>
    </row>
    <row r="21" spans="2:14" ht="57.6">
      <c r="B21" s="72">
        <v>5.0999999999999996</v>
      </c>
      <c r="C21" s="73" t="s">
        <v>167</v>
      </c>
      <c r="D21" s="73" t="s">
        <v>168</v>
      </c>
      <c r="E21" s="73" t="s">
        <v>169</v>
      </c>
      <c r="F21" s="73">
        <v>5</v>
      </c>
      <c r="G21" s="73">
        <v>5</v>
      </c>
      <c r="H21" s="73">
        <v>5</v>
      </c>
      <c r="I21" s="73">
        <v>5</v>
      </c>
      <c r="J21" s="73">
        <v>5</v>
      </c>
      <c r="K21" s="79" t="s">
        <v>170</v>
      </c>
      <c r="L21" s="73">
        <f t="shared" ref="L21" si="1">AVERAGE(F21,G21)*AVERAGE(H21,I21)*J21</f>
        <v>125</v>
      </c>
      <c r="M21" s="12" t="s">
        <v>162</v>
      </c>
      <c r="N21" s="75" t="s">
        <v>137</v>
      </c>
    </row>
    <row r="22" spans="2:14" ht="115.15">
      <c r="B22" s="72">
        <v>5.2</v>
      </c>
      <c r="C22" s="73" t="s">
        <v>171</v>
      </c>
      <c r="D22" s="73" t="s">
        <v>172</v>
      </c>
      <c r="E22" s="73" t="s">
        <v>173</v>
      </c>
      <c r="F22" s="73">
        <v>5</v>
      </c>
      <c r="G22" s="73">
        <v>5</v>
      </c>
      <c r="H22" s="73">
        <v>5</v>
      </c>
      <c r="I22" s="73">
        <v>5</v>
      </c>
      <c r="J22" s="73">
        <v>5</v>
      </c>
      <c r="K22" s="74" t="s">
        <v>174</v>
      </c>
      <c r="L22" s="73">
        <f t="shared" si="0"/>
        <v>125</v>
      </c>
      <c r="M22" s="81" t="s">
        <v>175</v>
      </c>
      <c r="N22" s="75" t="s">
        <v>146</v>
      </c>
    </row>
    <row r="23" spans="2:14" ht="85.15" customHeight="1">
      <c r="B23" s="72">
        <v>5.3</v>
      </c>
      <c r="C23" s="80" t="s">
        <v>176</v>
      </c>
      <c r="D23" s="73" t="s">
        <v>157</v>
      </c>
      <c r="E23" s="73" t="s">
        <v>177</v>
      </c>
      <c r="F23" s="73">
        <v>5</v>
      </c>
      <c r="G23" s="73">
        <v>5</v>
      </c>
      <c r="H23" s="73">
        <v>5</v>
      </c>
      <c r="I23" s="73">
        <v>5</v>
      </c>
      <c r="J23" s="73">
        <v>5</v>
      </c>
      <c r="K23" s="74" t="s">
        <v>178</v>
      </c>
      <c r="L23" s="74">
        <f t="shared" si="0"/>
        <v>125</v>
      </c>
      <c r="M23" s="75" t="s">
        <v>41</v>
      </c>
      <c r="N23" s="75" t="s">
        <v>179</v>
      </c>
    </row>
    <row r="24" spans="2:14" ht="100.9">
      <c r="B24" s="72">
        <v>5.4</v>
      </c>
      <c r="C24" s="77" t="s">
        <v>180</v>
      </c>
      <c r="D24" s="73" t="s">
        <v>157</v>
      </c>
      <c r="E24" s="77" t="s">
        <v>181</v>
      </c>
      <c r="F24" s="73">
        <v>5</v>
      </c>
      <c r="G24" s="73">
        <v>5</v>
      </c>
      <c r="H24" s="73">
        <v>5</v>
      </c>
      <c r="I24" s="73">
        <v>5</v>
      </c>
      <c r="J24" s="73">
        <v>3</v>
      </c>
      <c r="K24" s="74" t="s">
        <v>182</v>
      </c>
      <c r="L24" s="74">
        <f t="shared" si="0"/>
        <v>75</v>
      </c>
      <c r="M24" s="75" t="s">
        <v>183</v>
      </c>
      <c r="N24" s="75" t="s">
        <v>184</v>
      </c>
    </row>
    <row r="25" spans="2:14" ht="100.9">
      <c r="B25" s="72">
        <v>5.5</v>
      </c>
      <c r="C25" s="73"/>
      <c r="D25" s="73"/>
      <c r="E25" s="73" t="s">
        <v>185</v>
      </c>
      <c r="F25" s="73">
        <v>5</v>
      </c>
      <c r="G25" s="73">
        <v>5</v>
      </c>
      <c r="H25" s="73">
        <v>5</v>
      </c>
      <c r="I25" s="73">
        <v>5</v>
      </c>
      <c r="J25" s="73">
        <v>5</v>
      </c>
      <c r="K25" s="74"/>
      <c r="L25" s="74">
        <f t="shared" si="0"/>
        <v>125</v>
      </c>
      <c r="M25" s="75" t="s">
        <v>183</v>
      </c>
      <c r="N25" s="75" t="s">
        <v>184</v>
      </c>
    </row>
    <row r="28" spans="2:14">
      <c r="C28" s="68" t="s">
        <v>186</v>
      </c>
    </row>
  </sheetData>
  <mergeCells count="2">
    <mergeCell ref="F3:G3"/>
    <mergeCell ref="H3:I3"/>
  </mergeCells>
  <conditionalFormatting sqref="M11">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legacy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C2:K88"/>
  <sheetViews>
    <sheetView zoomScale="110" zoomScaleNormal="110" workbookViewId="0">
      <selection activeCell="K21" sqref="K21"/>
    </sheetView>
  </sheetViews>
  <sheetFormatPr defaultRowHeight="14.45"/>
  <sheetData>
    <row r="2" spans="3:11">
      <c r="E2" t="s">
        <v>187</v>
      </c>
      <c r="I2" t="s">
        <v>188</v>
      </c>
    </row>
    <row r="3" spans="3:11">
      <c r="C3">
        <v>1</v>
      </c>
      <c r="D3">
        <v>1</v>
      </c>
      <c r="E3">
        <f>AVERAGE(C3:D3)</f>
        <v>1</v>
      </c>
      <c r="G3">
        <v>1</v>
      </c>
      <c r="H3">
        <v>1</v>
      </c>
      <c r="I3">
        <f>AVERAGE(G3:H3)</f>
        <v>1</v>
      </c>
    </row>
    <row r="4" spans="3:11">
      <c r="C4">
        <v>1</v>
      </c>
      <c r="D4">
        <v>3</v>
      </c>
      <c r="E4">
        <f t="shared" ref="E4:E11" si="0">AVERAGE(C4:D4)</f>
        <v>2</v>
      </c>
      <c r="G4">
        <v>1</v>
      </c>
      <c r="H4">
        <v>3</v>
      </c>
      <c r="I4">
        <f t="shared" ref="I4:I8" si="1">AVERAGE(G4:H4)</f>
        <v>2</v>
      </c>
    </row>
    <row r="5" spans="3:11">
      <c r="C5">
        <v>1</v>
      </c>
      <c r="D5">
        <v>5</v>
      </c>
      <c r="E5">
        <f t="shared" si="0"/>
        <v>3</v>
      </c>
      <c r="G5">
        <v>1</v>
      </c>
      <c r="H5">
        <v>5</v>
      </c>
      <c r="I5">
        <f t="shared" si="1"/>
        <v>3</v>
      </c>
    </row>
    <row r="6" spans="3:11">
      <c r="C6">
        <v>3</v>
      </c>
      <c r="D6">
        <v>1</v>
      </c>
      <c r="E6">
        <f t="shared" si="0"/>
        <v>2</v>
      </c>
      <c r="G6">
        <v>5</v>
      </c>
      <c r="H6">
        <v>1</v>
      </c>
      <c r="I6">
        <f t="shared" si="1"/>
        <v>3</v>
      </c>
    </row>
    <row r="7" spans="3:11">
      <c r="C7">
        <v>3</v>
      </c>
      <c r="D7">
        <v>3</v>
      </c>
      <c r="E7">
        <f t="shared" si="0"/>
        <v>3</v>
      </c>
      <c r="G7">
        <v>5</v>
      </c>
      <c r="H7">
        <v>3</v>
      </c>
      <c r="I7">
        <f t="shared" si="1"/>
        <v>4</v>
      </c>
    </row>
    <row r="8" spans="3:11">
      <c r="C8">
        <v>3</v>
      </c>
      <c r="D8">
        <v>5</v>
      </c>
      <c r="E8">
        <f t="shared" si="0"/>
        <v>4</v>
      </c>
      <c r="G8">
        <v>5</v>
      </c>
      <c r="H8">
        <v>5</v>
      </c>
      <c r="I8">
        <f t="shared" si="1"/>
        <v>5</v>
      </c>
    </row>
    <row r="9" spans="3:11">
      <c r="C9">
        <v>5</v>
      </c>
      <c r="D9">
        <v>1</v>
      </c>
      <c r="E9">
        <f t="shared" si="0"/>
        <v>3</v>
      </c>
    </row>
    <row r="10" spans="3:11">
      <c r="C10">
        <v>5</v>
      </c>
      <c r="D10">
        <v>3</v>
      </c>
      <c r="E10">
        <f t="shared" si="0"/>
        <v>4</v>
      </c>
    </row>
    <row r="11" spans="3:11">
      <c r="C11">
        <v>5</v>
      </c>
      <c r="D11">
        <v>5</v>
      </c>
      <c r="E11">
        <f t="shared" si="0"/>
        <v>5</v>
      </c>
    </row>
    <row r="13" spans="3:11">
      <c r="C13" t="s">
        <v>189</v>
      </c>
    </row>
    <row r="14" spans="3:11">
      <c r="C14">
        <v>1</v>
      </c>
      <c r="D14">
        <v>1</v>
      </c>
      <c r="E14">
        <v>1</v>
      </c>
      <c r="F14">
        <f>C14*D14*E14</f>
        <v>1</v>
      </c>
      <c r="K14">
        <v>1</v>
      </c>
    </row>
    <row r="15" spans="3:11">
      <c r="C15">
        <v>1</v>
      </c>
      <c r="D15">
        <v>1</v>
      </c>
      <c r="E15">
        <v>3</v>
      </c>
      <c r="F15">
        <f t="shared" ref="F15:F78" si="2">C15*D15*E15</f>
        <v>3</v>
      </c>
      <c r="K15">
        <v>2</v>
      </c>
    </row>
    <row r="16" spans="3:11">
      <c r="C16">
        <v>1</v>
      </c>
      <c r="D16">
        <v>1</v>
      </c>
      <c r="E16">
        <v>5</v>
      </c>
      <c r="F16">
        <f t="shared" si="2"/>
        <v>5</v>
      </c>
      <c r="K16">
        <v>3</v>
      </c>
    </row>
    <row r="17" spans="3:11">
      <c r="C17">
        <v>2</v>
      </c>
      <c r="D17">
        <v>1</v>
      </c>
      <c r="E17">
        <v>1</v>
      </c>
      <c r="F17">
        <f t="shared" si="2"/>
        <v>2</v>
      </c>
      <c r="K17">
        <v>4</v>
      </c>
    </row>
    <row r="18" spans="3:11">
      <c r="C18">
        <v>2</v>
      </c>
      <c r="D18">
        <v>1</v>
      </c>
      <c r="E18">
        <v>3</v>
      </c>
      <c r="F18">
        <f t="shared" si="2"/>
        <v>6</v>
      </c>
      <c r="K18">
        <v>5</v>
      </c>
    </row>
    <row r="19" spans="3:11">
      <c r="C19">
        <v>2</v>
      </c>
      <c r="D19">
        <v>1</v>
      </c>
      <c r="E19">
        <v>5</v>
      </c>
      <c r="F19">
        <f t="shared" si="2"/>
        <v>10</v>
      </c>
      <c r="K19">
        <v>6</v>
      </c>
    </row>
    <row r="20" spans="3:11">
      <c r="C20">
        <v>3</v>
      </c>
      <c r="D20">
        <v>1</v>
      </c>
      <c r="E20">
        <v>1</v>
      </c>
      <c r="F20">
        <f t="shared" si="2"/>
        <v>3</v>
      </c>
      <c r="K20">
        <v>8</v>
      </c>
    </row>
    <row r="21" spans="3:11">
      <c r="C21">
        <v>3</v>
      </c>
      <c r="D21">
        <v>1</v>
      </c>
      <c r="E21">
        <v>3</v>
      </c>
      <c r="F21">
        <f t="shared" si="2"/>
        <v>9</v>
      </c>
      <c r="K21">
        <v>9</v>
      </c>
    </row>
    <row r="22" spans="3:11">
      <c r="C22">
        <v>3</v>
      </c>
      <c r="D22">
        <v>1</v>
      </c>
      <c r="E22">
        <v>5</v>
      </c>
      <c r="F22">
        <f t="shared" si="2"/>
        <v>15</v>
      </c>
      <c r="K22">
        <v>10</v>
      </c>
    </row>
    <row r="23" spans="3:11">
      <c r="C23">
        <v>4</v>
      </c>
      <c r="D23">
        <v>1</v>
      </c>
      <c r="E23">
        <v>1</v>
      </c>
      <c r="F23">
        <f t="shared" si="2"/>
        <v>4</v>
      </c>
      <c r="K23">
        <v>12</v>
      </c>
    </row>
    <row r="24" spans="3:11">
      <c r="C24">
        <v>4</v>
      </c>
      <c r="D24">
        <v>1</v>
      </c>
      <c r="E24">
        <v>3</v>
      </c>
      <c r="F24">
        <f t="shared" si="2"/>
        <v>12</v>
      </c>
      <c r="K24">
        <v>15</v>
      </c>
    </row>
    <row r="25" spans="3:11">
      <c r="C25">
        <v>4</v>
      </c>
      <c r="D25">
        <v>1</v>
      </c>
      <c r="E25">
        <v>5</v>
      </c>
      <c r="F25">
        <f t="shared" si="2"/>
        <v>20</v>
      </c>
      <c r="K25">
        <v>16</v>
      </c>
    </row>
    <row r="26" spans="3:11">
      <c r="C26">
        <v>5</v>
      </c>
      <c r="D26">
        <v>1</v>
      </c>
      <c r="E26">
        <v>1</v>
      </c>
      <c r="F26">
        <f t="shared" si="2"/>
        <v>5</v>
      </c>
      <c r="K26">
        <v>18</v>
      </c>
    </row>
    <row r="27" spans="3:11">
      <c r="C27">
        <v>5</v>
      </c>
      <c r="D27">
        <v>1</v>
      </c>
      <c r="E27">
        <v>3</v>
      </c>
      <c r="F27">
        <f t="shared" si="2"/>
        <v>15</v>
      </c>
      <c r="K27">
        <v>20</v>
      </c>
    </row>
    <row r="28" spans="3:11">
      <c r="C28">
        <v>5</v>
      </c>
      <c r="D28">
        <v>1</v>
      </c>
      <c r="E28">
        <v>5</v>
      </c>
      <c r="F28">
        <f t="shared" si="2"/>
        <v>25</v>
      </c>
      <c r="K28">
        <v>24</v>
      </c>
    </row>
    <row r="29" spans="3:11">
      <c r="C29">
        <v>1</v>
      </c>
      <c r="D29">
        <v>2</v>
      </c>
      <c r="E29">
        <v>1</v>
      </c>
      <c r="F29">
        <f t="shared" si="2"/>
        <v>2</v>
      </c>
      <c r="K29">
        <v>25</v>
      </c>
    </row>
    <row r="30" spans="3:11">
      <c r="C30">
        <v>1</v>
      </c>
      <c r="D30">
        <v>2</v>
      </c>
      <c r="E30">
        <v>3</v>
      </c>
      <c r="F30">
        <f t="shared" si="2"/>
        <v>6</v>
      </c>
      <c r="K30">
        <v>27</v>
      </c>
    </row>
    <row r="31" spans="3:11">
      <c r="C31">
        <v>1</v>
      </c>
      <c r="D31">
        <v>2</v>
      </c>
      <c r="E31">
        <v>5</v>
      </c>
      <c r="F31">
        <f t="shared" si="2"/>
        <v>10</v>
      </c>
      <c r="K31">
        <v>30</v>
      </c>
    </row>
    <row r="32" spans="3:11">
      <c r="C32">
        <v>2</v>
      </c>
      <c r="D32">
        <v>2</v>
      </c>
      <c r="E32">
        <v>1</v>
      </c>
      <c r="F32">
        <f t="shared" si="2"/>
        <v>4</v>
      </c>
      <c r="K32">
        <v>36</v>
      </c>
    </row>
    <row r="33" spans="3:11">
      <c r="C33">
        <v>2</v>
      </c>
      <c r="D33">
        <v>2</v>
      </c>
      <c r="E33">
        <v>3</v>
      </c>
      <c r="F33">
        <f t="shared" si="2"/>
        <v>12</v>
      </c>
      <c r="K33">
        <v>40</v>
      </c>
    </row>
    <row r="34" spans="3:11">
      <c r="C34">
        <v>2</v>
      </c>
      <c r="D34">
        <v>2</v>
      </c>
      <c r="E34">
        <v>5</v>
      </c>
      <c r="F34">
        <f t="shared" si="2"/>
        <v>20</v>
      </c>
      <c r="K34">
        <v>45</v>
      </c>
    </row>
    <row r="35" spans="3:11">
      <c r="C35">
        <v>3</v>
      </c>
      <c r="D35">
        <v>2</v>
      </c>
      <c r="E35">
        <v>1</v>
      </c>
      <c r="F35">
        <f t="shared" si="2"/>
        <v>6</v>
      </c>
      <c r="K35">
        <v>48</v>
      </c>
    </row>
    <row r="36" spans="3:11">
      <c r="C36">
        <v>3</v>
      </c>
      <c r="D36">
        <v>2</v>
      </c>
      <c r="E36">
        <v>3</v>
      </c>
      <c r="F36">
        <f t="shared" si="2"/>
        <v>18</v>
      </c>
      <c r="K36">
        <v>50</v>
      </c>
    </row>
    <row r="37" spans="3:11">
      <c r="C37">
        <v>3</v>
      </c>
      <c r="D37">
        <v>2</v>
      </c>
      <c r="E37">
        <v>5</v>
      </c>
      <c r="F37">
        <f t="shared" si="2"/>
        <v>30</v>
      </c>
      <c r="K37">
        <v>60</v>
      </c>
    </row>
    <row r="38" spans="3:11">
      <c r="C38">
        <v>4</v>
      </c>
      <c r="D38">
        <v>2</v>
      </c>
      <c r="E38">
        <v>1</v>
      </c>
      <c r="F38">
        <f t="shared" si="2"/>
        <v>8</v>
      </c>
      <c r="K38">
        <v>75</v>
      </c>
    </row>
    <row r="39" spans="3:11">
      <c r="C39">
        <v>4</v>
      </c>
      <c r="D39">
        <v>2</v>
      </c>
      <c r="E39">
        <v>3</v>
      </c>
      <c r="F39">
        <f t="shared" si="2"/>
        <v>24</v>
      </c>
      <c r="K39">
        <v>80</v>
      </c>
    </row>
    <row r="40" spans="3:11">
      <c r="C40">
        <v>4</v>
      </c>
      <c r="D40">
        <v>2</v>
      </c>
      <c r="E40">
        <v>5</v>
      </c>
      <c r="F40">
        <f t="shared" si="2"/>
        <v>40</v>
      </c>
      <c r="K40">
        <v>100</v>
      </c>
    </row>
    <row r="41" spans="3:11">
      <c r="C41">
        <v>5</v>
      </c>
      <c r="D41">
        <v>2</v>
      </c>
      <c r="E41">
        <v>1</v>
      </c>
      <c r="F41">
        <f t="shared" si="2"/>
        <v>10</v>
      </c>
      <c r="K41">
        <v>125</v>
      </c>
    </row>
    <row r="42" spans="3:11">
      <c r="C42">
        <v>5</v>
      </c>
      <c r="D42">
        <v>2</v>
      </c>
      <c r="E42">
        <v>3</v>
      </c>
      <c r="F42">
        <f t="shared" si="2"/>
        <v>30</v>
      </c>
    </row>
    <row r="43" spans="3:11">
      <c r="C43">
        <v>5</v>
      </c>
      <c r="D43">
        <v>2</v>
      </c>
      <c r="E43">
        <v>5</v>
      </c>
      <c r="F43">
        <f t="shared" si="2"/>
        <v>50</v>
      </c>
    </row>
    <row r="44" spans="3:11">
      <c r="C44">
        <v>1</v>
      </c>
      <c r="D44">
        <v>3</v>
      </c>
      <c r="E44">
        <v>1</v>
      </c>
      <c r="F44">
        <f t="shared" si="2"/>
        <v>3</v>
      </c>
    </row>
    <row r="45" spans="3:11">
      <c r="C45">
        <v>1</v>
      </c>
      <c r="D45">
        <v>3</v>
      </c>
      <c r="E45">
        <v>3</v>
      </c>
      <c r="F45">
        <f t="shared" si="2"/>
        <v>9</v>
      </c>
    </row>
    <row r="46" spans="3:11">
      <c r="C46">
        <v>1</v>
      </c>
      <c r="D46">
        <v>3</v>
      </c>
      <c r="E46">
        <v>5</v>
      </c>
      <c r="F46">
        <f t="shared" si="2"/>
        <v>15</v>
      </c>
    </row>
    <row r="47" spans="3:11">
      <c r="C47">
        <v>2</v>
      </c>
      <c r="D47">
        <v>3</v>
      </c>
      <c r="E47">
        <v>1</v>
      </c>
      <c r="F47">
        <f t="shared" si="2"/>
        <v>6</v>
      </c>
    </row>
    <row r="48" spans="3:11">
      <c r="C48">
        <v>2</v>
      </c>
      <c r="D48">
        <v>3</v>
      </c>
      <c r="E48">
        <v>3</v>
      </c>
      <c r="F48">
        <f t="shared" si="2"/>
        <v>18</v>
      </c>
    </row>
    <row r="49" spans="3:6">
      <c r="C49">
        <v>2</v>
      </c>
      <c r="D49">
        <v>3</v>
      </c>
      <c r="E49">
        <v>5</v>
      </c>
      <c r="F49">
        <f t="shared" si="2"/>
        <v>30</v>
      </c>
    </row>
    <row r="50" spans="3:6">
      <c r="C50">
        <v>3</v>
      </c>
      <c r="D50">
        <v>3</v>
      </c>
      <c r="E50">
        <v>1</v>
      </c>
      <c r="F50">
        <f t="shared" si="2"/>
        <v>9</v>
      </c>
    </row>
    <row r="51" spans="3:6">
      <c r="C51">
        <v>3</v>
      </c>
      <c r="D51">
        <v>3</v>
      </c>
      <c r="E51">
        <v>3</v>
      </c>
      <c r="F51">
        <f t="shared" si="2"/>
        <v>27</v>
      </c>
    </row>
    <row r="52" spans="3:6">
      <c r="C52">
        <v>3</v>
      </c>
      <c r="D52">
        <v>3</v>
      </c>
      <c r="E52">
        <v>5</v>
      </c>
      <c r="F52">
        <f t="shared" si="2"/>
        <v>45</v>
      </c>
    </row>
    <row r="53" spans="3:6">
      <c r="C53">
        <v>4</v>
      </c>
      <c r="D53">
        <v>3</v>
      </c>
      <c r="E53">
        <v>1</v>
      </c>
      <c r="F53">
        <f t="shared" si="2"/>
        <v>12</v>
      </c>
    </row>
    <row r="54" spans="3:6">
      <c r="C54">
        <v>4</v>
      </c>
      <c r="D54">
        <v>3</v>
      </c>
      <c r="E54">
        <v>3</v>
      </c>
      <c r="F54">
        <f t="shared" si="2"/>
        <v>36</v>
      </c>
    </row>
    <row r="55" spans="3:6">
      <c r="C55">
        <v>4</v>
      </c>
      <c r="D55">
        <v>3</v>
      </c>
      <c r="E55">
        <v>5</v>
      </c>
      <c r="F55">
        <f t="shared" si="2"/>
        <v>60</v>
      </c>
    </row>
    <row r="56" spans="3:6">
      <c r="C56">
        <v>5</v>
      </c>
      <c r="D56">
        <v>3</v>
      </c>
      <c r="E56">
        <v>1</v>
      </c>
      <c r="F56">
        <f t="shared" si="2"/>
        <v>15</v>
      </c>
    </row>
    <row r="57" spans="3:6">
      <c r="C57">
        <v>5</v>
      </c>
      <c r="D57">
        <v>3</v>
      </c>
      <c r="E57">
        <v>3</v>
      </c>
      <c r="F57">
        <f t="shared" si="2"/>
        <v>45</v>
      </c>
    </row>
    <row r="58" spans="3:6">
      <c r="C58">
        <v>5</v>
      </c>
      <c r="D58">
        <v>3</v>
      </c>
      <c r="E58">
        <v>5</v>
      </c>
      <c r="F58">
        <f t="shared" si="2"/>
        <v>75</v>
      </c>
    </row>
    <row r="59" spans="3:6">
      <c r="C59">
        <v>1</v>
      </c>
      <c r="D59">
        <v>4</v>
      </c>
      <c r="E59">
        <v>1</v>
      </c>
      <c r="F59">
        <f t="shared" si="2"/>
        <v>4</v>
      </c>
    </row>
    <row r="60" spans="3:6">
      <c r="C60">
        <v>1</v>
      </c>
      <c r="D60">
        <v>4</v>
      </c>
      <c r="E60">
        <v>3</v>
      </c>
      <c r="F60">
        <f t="shared" si="2"/>
        <v>12</v>
      </c>
    </row>
    <row r="61" spans="3:6">
      <c r="C61">
        <v>1</v>
      </c>
      <c r="D61">
        <v>4</v>
      </c>
      <c r="E61">
        <v>5</v>
      </c>
      <c r="F61">
        <f t="shared" si="2"/>
        <v>20</v>
      </c>
    </row>
    <row r="62" spans="3:6">
      <c r="C62">
        <v>2</v>
      </c>
      <c r="D62">
        <v>4</v>
      </c>
      <c r="E62">
        <v>1</v>
      </c>
      <c r="F62">
        <f t="shared" si="2"/>
        <v>8</v>
      </c>
    </row>
    <row r="63" spans="3:6">
      <c r="C63">
        <v>2</v>
      </c>
      <c r="D63">
        <v>4</v>
      </c>
      <c r="E63">
        <v>3</v>
      </c>
      <c r="F63">
        <f t="shared" si="2"/>
        <v>24</v>
      </c>
    </row>
    <row r="64" spans="3:6">
      <c r="C64">
        <v>2</v>
      </c>
      <c r="D64">
        <v>4</v>
      </c>
      <c r="E64">
        <v>5</v>
      </c>
      <c r="F64">
        <f t="shared" si="2"/>
        <v>40</v>
      </c>
    </row>
    <row r="65" spans="3:6">
      <c r="C65">
        <v>3</v>
      </c>
      <c r="D65">
        <v>4</v>
      </c>
      <c r="E65">
        <v>1</v>
      </c>
      <c r="F65">
        <f t="shared" si="2"/>
        <v>12</v>
      </c>
    </row>
    <row r="66" spans="3:6">
      <c r="C66">
        <v>3</v>
      </c>
      <c r="D66">
        <v>4</v>
      </c>
      <c r="E66">
        <v>3</v>
      </c>
      <c r="F66">
        <f t="shared" si="2"/>
        <v>36</v>
      </c>
    </row>
    <row r="67" spans="3:6">
      <c r="C67">
        <v>3</v>
      </c>
      <c r="D67">
        <v>4</v>
      </c>
      <c r="E67">
        <v>5</v>
      </c>
      <c r="F67">
        <f t="shared" si="2"/>
        <v>60</v>
      </c>
    </row>
    <row r="68" spans="3:6">
      <c r="C68">
        <v>4</v>
      </c>
      <c r="D68">
        <v>4</v>
      </c>
      <c r="E68">
        <v>1</v>
      </c>
      <c r="F68">
        <f t="shared" si="2"/>
        <v>16</v>
      </c>
    </row>
    <row r="69" spans="3:6">
      <c r="C69">
        <v>4</v>
      </c>
      <c r="D69">
        <v>4</v>
      </c>
      <c r="E69">
        <v>3</v>
      </c>
      <c r="F69">
        <f t="shared" si="2"/>
        <v>48</v>
      </c>
    </row>
    <row r="70" spans="3:6">
      <c r="C70">
        <v>4</v>
      </c>
      <c r="D70">
        <v>4</v>
      </c>
      <c r="E70">
        <v>5</v>
      </c>
      <c r="F70">
        <f t="shared" si="2"/>
        <v>80</v>
      </c>
    </row>
    <row r="71" spans="3:6">
      <c r="C71">
        <v>5</v>
      </c>
      <c r="D71">
        <v>4</v>
      </c>
      <c r="E71">
        <v>1</v>
      </c>
      <c r="F71">
        <f t="shared" si="2"/>
        <v>20</v>
      </c>
    </row>
    <row r="72" spans="3:6">
      <c r="C72">
        <v>5</v>
      </c>
      <c r="D72">
        <v>4</v>
      </c>
      <c r="E72">
        <v>3</v>
      </c>
      <c r="F72">
        <f t="shared" si="2"/>
        <v>60</v>
      </c>
    </row>
    <row r="73" spans="3:6">
      <c r="C73">
        <v>5</v>
      </c>
      <c r="D73">
        <v>4</v>
      </c>
      <c r="E73">
        <v>5</v>
      </c>
      <c r="F73">
        <f t="shared" si="2"/>
        <v>100</v>
      </c>
    </row>
    <row r="74" spans="3:6">
      <c r="C74">
        <v>1</v>
      </c>
      <c r="D74">
        <v>5</v>
      </c>
      <c r="E74">
        <v>1</v>
      </c>
      <c r="F74">
        <f t="shared" si="2"/>
        <v>5</v>
      </c>
    </row>
    <row r="75" spans="3:6">
      <c r="C75">
        <v>1</v>
      </c>
      <c r="D75">
        <v>5</v>
      </c>
      <c r="E75">
        <v>3</v>
      </c>
      <c r="F75">
        <f t="shared" si="2"/>
        <v>15</v>
      </c>
    </row>
    <row r="76" spans="3:6">
      <c r="C76">
        <v>1</v>
      </c>
      <c r="D76">
        <v>5</v>
      </c>
      <c r="E76">
        <v>5</v>
      </c>
      <c r="F76">
        <f t="shared" si="2"/>
        <v>25</v>
      </c>
    </row>
    <row r="77" spans="3:6">
      <c r="C77">
        <v>2</v>
      </c>
      <c r="D77">
        <v>5</v>
      </c>
      <c r="E77">
        <v>1</v>
      </c>
      <c r="F77">
        <f t="shared" si="2"/>
        <v>10</v>
      </c>
    </row>
    <row r="78" spans="3:6">
      <c r="C78">
        <v>2</v>
      </c>
      <c r="D78">
        <v>5</v>
      </c>
      <c r="E78">
        <v>3</v>
      </c>
      <c r="F78">
        <f t="shared" si="2"/>
        <v>30</v>
      </c>
    </row>
    <row r="79" spans="3:6">
      <c r="C79">
        <v>2</v>
      </c>
      <c r="D79">
        <v>5</v>
      </c>
      <c r="E79">
        <v>5</v>
      </c>
      <c r="F79">
        <f t="shared" ref="F79:F88" si="3">C79*D79*E79</f>
        <v>50</v>
      </c>
    </row>
    <row r="80" spans="3:6">
      <c r="C80">
        <v>3</v>
      </c>
      <c r="D80">
        <v>5</v>
      </c>
      <c r="E80">
        <v>1</v>
      </c>
      <c r="F80">
        <f t="shared" si="3"/>
        <v>15</v>
      </c>
    </row>
    <row r="81" spans="3:6">
      <c r="C81">
        <v>3</v>
      </c>
      <c r="D81">
        <v>5</v>
      </c>
      <c r="E81">
        <v>3</v>
      </c>
      <c r="F81">
        <f t="shared" si="3"/>
        <v>45</v>
      </c>
    </row>
    <row r="82" spans="3:6">
      <c r="C82">
        <v>3</v>
      </c>
      <c r="D82">
        <v>5</v>
      </c>
      <c r="E82">
        <v>5</v>
      </c>
      <c r="F82">
        <f t="shared" si="3"/>
        <v>75</v>
      </c>
    </row>
    <row r="83" spans="3:6">
      <c r="C83">
        <v>4</v>
      </c>
      <c r="D83">
        <v>5</v>
      </c>
      <c r="E83">
        <v>1</v>
      </c>
      <c r="F83">
        <f t="shared" si="3"/>
        <v>20</v>
      </c>
    </row>
    <row r="84" spans="3:6">
      <c r="C84">
        <v>4</v>
      </c>
      <c r="D84">
        <v>5</v>
      </c>
      <c r="E84">
        <v>3</v>
      </c>
      <c r="F84">
        <f t="shared" si="3"/>
        <v>60</v>
      </c>
    </row>
    <row r="85" spans="3:6">
      <c r="C85">
        <v>4</v>
      </c>
      <c r="D85">
        <v>5</v>
      </c>
      <c r="E85">
        <v>5</v>
      </c>
      <c r="F85">
        <f t="shared" si="3"/>
        <v>100</v>
      </c>
    </row>
    <row r="86" spans="3:6">
      <c r="C86">
        <v>5</v>
      </c>
      <c r="D86">
        <v>5</v>
      </c>
      <c r="E86">
        <v>1</v>
      </c>
      <c r="F86">
        <f t="shared" si="3"/>
        <v>25</v>
      </c>
    </row>
    <row r="87" spans="3:6">
      <c r="C87">
        <v>5</v>
      </c>
      <c r="D87">
        <v>5</v>
      </c>
      <c r="E87">
        <v>3</v>
      </c>
      <c r="F87">
        <f t="shared" si="3"/>
        <v>75</v>
      </c>
    </row>
    <row r="88" spans="3:6">
      <c r="C88">
        <v>5</v>
      </c>
      <c r="D88">
        <v>5</v>
      </c>
      <c r="E88">
        <v>5</v>
      </c>
      <c r="F88">
        <f t="shared" si="3"/>
        <v>125</v>
      </c>
    </row>
  </sheetData>
  <sortState xmlns:xlrd2="http://schemas.microsoft.com/office/spreadsheetml/2017/richdata2" ref="K14:K41">
    <sortCondition ref="K14"/>
  </sortState>
  <conditionalFormatting sqref="K14:K41">
    <cfRule type="colorScale" priority="1">
      <colorScale>
        <cfvo type="min"/>
        <cfvo type="percentile" val="50"/>
        <cfvo type="max"/>
        <color rgb="FF63BE7B"/>
        <color rgb="FFFFEB84"/>
        <color rgb="FFF8696B"/>
      </colorScale>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7"/>
  <sheetViews>
    <sheetView topLeftCell="C1" zoomScale="90" zoomScaleNormal="90" workbookViewId="0">
      <selection activeCell="K5" sqref="K5"/>
    </sheetView>
  </sheetViews>
  <sheetFormatPr defaultRowHeight="14.45"/>
  <cols>
    <col min="1" max="1" width="6.7109375" customWidth="1"/>
    <col min="2" max="2" width="12.140625" bestFit="1" customWidth="1"/>
    <col min="3" max="3" width="24.42578125" bestFit="1" customWidth="1"/>
    <col min="4" max="4" width="27.140625" customWidth="1"/>
    <col min="5" max="5" width="25.7109375" customWidth="1"/>
    <col min="6" max="6" width="17.28515625" bestFit="1" customWidth="1"/>
    <col min="7" max="7" width="6.7109375" customWidth="1"/>
    <col min="8" max="8" width="31" bestFit="1" customWidth="1"/>
    <col min="9" max="9" width="4.140625" bestFit="1" customWidth="1"/>
    <col min="10" max="10" width="8.42578125" bestFit="1" customWidth="1"/>
    <col min="11" max="11" width="25.5703125" bestFit="1" customWidth="1"/>
    <col min="12" max="12" width="29.85546875" bestFit="1" customWidth="1"/>
    <col min="13" max="13" width="30" bestFit="1" customWidth="1"/>
    <col min="14" max="14" width="4.7109375" bestFit="1" customWidth="1"/>
    <col min="15" max="15" width="4.28515625" bestFit="1" customWidth="1"/>
    <col min="16" max="16" width="4.42578125" bestFit="1" customWidth="1"/>
    <col min="17" max="17" width="4.7109375" bestFit="1" customWidth="1"/>
  </cols>
  <sheetData>
    <row r="1" spans="1:18" ht="39" customHeight="1">
      <c r="A1" s="11" t="s">
        <v>190</v>
      </c>
      <c r="B1" s="11" t="s">
        <v>191</v>
      </c>
      <c r="C1" s="11" t="s">
        <v>192</v>
      </c>
      <c r="D1" s="11" t="s">
        <v>193</v>
      </c>
      <c r="E1" s="11" t="s">
        <v>194</v>
      </c>
      <c r="F1" s="11" t="s">
        <v>195</v>
      </c>
      <c r="G1" s="11" t="s">
        <v>196</v>
      </c>
      <c r="H1" s="11" t="s">
        <v>197</v>
      </c>
      <c r="I1" s="11" t="s">
        <v>198</v>
      </c>
      <c r="J1" s="11" t="s">
        <v>199</v>
      </c>
      <c r="K1" s="11" t="s">
        <v>200</v>
      </c>
      <c r="L1" s="11" t="s">
        <v>201</v>
      </c>
      <c r="M1" s="11" t="s">
        <v>202</v>
      </c>
      <c r="N1" s="11" t="s">
        <v>203</v>
      </c>
      <c r="O1" s="11" t="s">
        <v>204</v>
      </c>
      <c r="P1" s="11" t="s">
        <v>205</v>
      </c>
      <c r="Q1" s="9" t="s">
        <v>30</v>
      </c>
      <c r="R1" s="10"/>
    </row>
    <row r="2" spans="1:18" s="8" customFormat="1" ht="86.45">
      <c r="A2" s="51">
        <v>1</v>
      </c>
      <c r="B2" s="4" t="s">
        <v>206</v>
      </c>
      <c r="C2" s="4" t="s">
        <v>207</v>
      </c>
      <c r="D2" s="1" t="s">
        <v>208</v>
      </c>
      <c r="E2" s="2" t="s">
        <v>209</v>
      </c>
      <c r="F2" s="6" t="s">
        <v>210</v>
      </c>
      <c r="G2" s="51">
        <v>4</v>
      </c>
      <c r="H2" s="4" t="s">
        <v>211</v>
      </c>
      <c r="I2" s="4">
        <v>1</v>
      </c>
      <c r="J2" s="4">
        <f>G2*I2</f>
        <v>4</v>
      </c>
      <c r="K2" s="4" t="s">
        <v>212</v>
      </c>
      <c r="L2" s="4" t="s">
        <v>213</v>
      </c>
      <c r="M2" s="7" t="s">
        <v>214</v>
      </c>
      <c r="N2" s="51">
        <v>1</v>
      </c>
      <c r="O2" s="51">
        <v>5</v>
      </c>
      <c r="P2" s="52">
        <f t="shared" ref="P2:P7" si="0">G2*N2</f>
        <v>4</v>
      </c>
      <c r="Q2" s="52">
        <f t="shared" ref="Q2:Q7" si="1">G2*N2*O2</f>
        <v>20</v>
      </c>
    </row>
    <row r="3" spans="1:18" ht="43.15">
      <c r="A3" s="51">
        <v>2</v>
      </c>
      <c r="B3" s="4" t="s">
        <v>215</v>
      </c>
      <c r="C3" s="4" t="s">
        <v>216</v>
      </c>
      <c r="D3" s="1" t="s">
        <v>217</v>
      </c>
      <c r="E3" s="2" t="s">
        <v>209</v>
      </c>
      <c r="F3" s="6" t="s">
        <v>210</v>
      </c>
      <c r="G3" s="53">
        <v>4</v>
      </c>
      <c r="H3" s="3" t="s">
        <v>211</v>
      </c>
      <c r="I3" s="3">
        <v>1</v>
      </c>
      <c r="J3" s="3">
        <v>2</v>
      </c>
      <c r="K3" s="4" t="s">
        <v>212</v>
      </c>
      <c r="L3" s="4" t="s">
        <v>218</v>
      </c>
      <c r="M3" s="7" t="s">
        <v>219</v>
      </c>
      <c r="N3" s="53">
        <v>1</v>
      </c>
      <c r="O3" s="53">
        <v>4</v>
      </c>
      <c r="P3" s="54">
        <f t="shared" si="0"/>
        <v>4</v>
      </c>
      <c r="Q3" s="54">
        <f t="shared" si="1"/>
        <v>16</v>
      </c>
    </row>
    <row r="4" spans="1:18" ht="86.45">
      <c r="A4" s="51">
        <v>3</v>
      </c>
      <c r="B4" s="4" t="s">
        <v>215</v>
      </c>
      <c r="C4" s="4" t="s">
        <v>216</v>
      </c>
      <c r="D4" s="1" t="s">
        <v>220</v>
      </c>
      <c r="E4" s="2" t="s">
        <v>209</v>
      </c>
      <c r="F4" s="6" t="s">
        <v>210</v>
      </c>
      <c r="G4" s="51">
        <v>4</v>
      </c>
      <c r="H4" s="4" t="s">
        <v>211</v>
      </c>
      <c r="I4" s="4">
        <v>1</v>
      </c>
      <c r="J4" s="4">
        <v>3</v>
      </c>
      <c r="K4" s="4" t="s">
        <v>212</v>
      </c>
      <c r="L4" s="4" t="s">
        <v>221</v>
      </c>
      <c r="M4" s="7" t="s">
        <v>219</v>
      </c>
      <c r="N4" s="53">
        <v>1</v>
      </c>
      <c r="O4" s="53">
        <v>1</v>
      </c>
      <c r="P4" s="54">
        <f t="shared" si="0"/>
        <v>4</v>
      </c>
      <c r="Q4" s="54">
        <f t="shared" si="1"/>
        <v>4</v>
      </c>
    </row>
    <row r="5" spans="1:18" ht="43.15">
      <c r="A5" s="51">
        <v>4</v>
      </c>
      <c r="B5" s="4" t="s">
        <v>222</v>
      </c>
      <c r="C5" s="4" t="s">
        <v>223</v>
      </c>
      <c r="D5" s="1" t="s">
        <v>224</v>
      </c>
      <c r="E5" s="2" t="s">
        <v>209</v>
      </c>
      <c r="F5" s="6" t="s">
        <v>210</v>
      </c>
      <c r="G5" s="51">
        <v>4</v>
      </c>
      <c r="H5" s="4" t="s">
        <v>225</v>
      </c>
      <c r="I5" s="4">
        <v>1</v>
      </c>
      <c r="J5" s="4">
        <v>4</v>
      </c>
      <c r="K5" s="4" t="s">
        <v>226</v>
      </c>
      <c r="L5" s="5" t="s">
        <v>212</v>
      </c>
      <c r="M5" s="5" t="s">
        <v>212</v>
      </c>
      <c r="N5" s="53">
        <v>5</v>
      </c>
      <c r="O5" s="53">
        <v>5</v>
      </c>
      <c r="P5" s="54">
        <f t="shared" si="0"/>
        <v>20</v>
      </c>
      <c r="Q5" s="54">
        <f t="shared" si="1"/>
        <v>100</v>
      </c>
    </row>
    <row r="6" spans="1:18" ht="28.9">
      <c r="A6" s="51">
        <v>5</v>
      </c>
      <c r="B6" s="4" t="s">
        <v>222</v>
      </c>
      <c r="C6" s="4" t="s">
        <v>227</v>
      </c>
      <c r="D6" s="1" t="s">
        <v>228</v>
      </c>
      <c r="E6" s="1" t="s">
        <v>229</v>
      </c>
      <c r="F6" s="6" t="s">
        <v>210</v>
      </c>
      <c r="G6" s="51">
        <v>4</v>
      </c>
      <c r="H6" s="4" t="s">
        <v>230</v>
      </c>
      <c r="I6" s="4">
        <v>3</v>
      </c>
      <c r="J6" s="4">
        <v>4</v>
      </c>
      <c r="K6" s="4" t="s">
        <v>231</v>
      </c>
      <c r="L6" s="5" t="s">
        <v>212</v>
      </c>
      <c r="M6" s="5" t="s">
        <v>212</v>
      </c>
      <c r="N6" s="53">
        <v>5</v>
      </c>
      <c r="O6" s="53">
        <v>1</v>
      </c>
      <c r="P6" s="54">
        <f t="shared" si="0"/>
        <v>20</v>
      </c>
      <c r="Q6" s="54">
        <f t="shared" si="1"/>
        <v>20</v>
      </c>
    </row>
    <row r="7" spans="1:18" ht="45" customHeight="1">
      <c r="A7" s="51">
        <v>6</v>
      </c>
      <c r="B7" s="4" t="s">
        <v>232</v>
      </c>
      <c r="C7" s="4" t="s">
        <v>233</v>
      </c>
      <c r="D7" s="1" t="s">
        <v>234</v>
      </c>
      <c r="E7" s="1" t="s">
        <v>229</v>
      </c>
      <c r="F7" s="6" t="s">
        <v>210</v>
      </c>
      <c r="G7" s="51">
        <v>4</v>
      </c>
      <c r="H7" s="4" t="s">
        <v>235</v>
      </c>
      <c r="I7" s="4">
        <v>1</v>
      </c>
      <c r="J7" s="4">
        <v>1</v>
      </c>
      <c r="K7" s="4" t="s">
        <v>212</v>
      </c>
      <c r="L7" s="4" t="s">
        <v>236</v>
      </c>
      <c r="M7" s="7" t="s">
        <v>237</v>
      </c>
      <c r="N7" s="53">
        <v>1</v>
      </c>
      <c r="O7" s="53">
        <v>5</v>
      </c>
      <c r="P7" s="54">
        <f t="shared" si="0"/>
        <v>4</v>
      </c>
      <c r="Q7" s="54">
        <f t="shared" si="1"/>
        <v>20</v>
      </c>
    </row>
  </sheetData>
  <conditionalFormatting sqref="P2:P7">
    <cfRule type="cellIs" dxfId="6" priority="1" operator="greaterThan">
      <formula>12</formula>
    </cfRule>
    <cfRule type="cellIs" dxfId="5" priority="6" operator="between">
      <formula>6</formula>
      <formula>12</formula>
    </cfRule>
    <cfRule type="cellIs" dxfId="4" priority="7" operator="lessThanOrEqual">
      <formula>6</formula>
    </cfRule>
  </conditionalFormatting>
  <conditionalFormatting sqref="Q2:Q7">
    <cfRule type="cellIs" dxfId="3" priority="3" operator="greaterThan">
      <formula>60</formula>
    </cfRule>
    <cfRule type="cellIs" dxfId="2" priority="4" operator="between">
      <formula>10</formula>
      <formula>60</formula>
    </cfRule>
    <cfRule type="cellIs" dxfId="1" priority="5" operator="lessThanOrEqual">
      <formula>9</formula>
    </cfRule>
  </conditionalFormatting>
  <conditionalFormatting sqref="P2:Q7">
    <cfRule type="cellIs" dxfId="0" priority="2" operator="equal">
      <formula>0</formula>
    </cfRule>
  </conditionalFormatting>
  <dataValidations count="1">
    <dataValidation type="list" allowBlank="1" showInputMessage="1" showErrorMessage="1" sqref="L2:L3" xr:uid="{00000000-0002-0000-0600-000000000000}">
      <formula1>#REF!</formula1>
    </dataValidation>
  </dataValidation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C11:G38"/>
  <sheetViews>
    <sheetView workbookViewId="0">
      <selection activeCell="B25" sqref="B25"/>
    </sheetView>
  </sheetViews>
  <sheetFormatPr defaultRowHeight="14.45"/>
  <sheetData>
    <row r="11" spans="3:3">
      <c r="C11" t="s">
        <v>238</v>
      </c>
    </row>
    <row r="12" spans="3:3">
      <c r="C12" t="s">
        <v>239</v>
      </c>
    </row>
    <row r="13" spans="3:3">
      <c r="C13" t="s">
        <v>240</v>
      </c>
    </row>
    <row r="14" spans="3:3">
      <c r="C14" t="s">
        <v>241</v>
      </c>
    </row>
    <row r="15" spans="3:3">
      <c r="C15" t="s">
        <v>242</v>
      </c>
    </row>
    <row r="18" spans="3:7">
      <c r="C18" t="s">
        <v>243</v>
      </c>
    </row>
    <row r="19" spans="3:7">
      <c r="C19" t="s">
        <v>244</v>
      </c>
    </row>
    <row r="20" spans="3:7">
      <c r="C20" t="s">
        <v>245</v>
      </c>
    </row>
    <row r="24" spans="3:7">
      <c r="C24" t="s">
        <v>46</v>
      </c>
      <c r="D24">
        <v>4</v>
      </c>
      <c r="E24" t="s">
        <v>246</v>
      </c>
    </row>
    <row r="25" spans="3:7">
      <c r="D25">
        <v>3</v>
      </c>
      <c r="E25" t="s">
        <v>247</v>
      </c>
    </row>
    <row r="26" spans="3:7">
      <c r="D26">
        <v>2</v>
      </c>
      <c r="E26" t="s">
        <v>248</v>
      </c>
    </row>
    <row r="27" spans="3:7">
      <c r="D27">
        <v>1</v>
      </c>
      <c r="E27" t="s">
        <v>248</v>
      </c>
    </row>
    <row r="29" spans="3:7">
      <c r="C29" t="s">
        <v>59</v>
      </c>
      <c r="D29">
        <v>4</v>
      </c>
      <c r="E29" t="s">
        <v>249</v>
      </c>
    </row>
    <row r="30" spans="3:7">
      <c r="D30">
        <v>3</v>
      </c>
      <c r="E30" t="s">
        <v>250</v>
      </c>
      <c r="G30" t="s">
        <v>251</v>
      </c>
    </row>
    <row r="31" spans="3:7">
      <c r="D31">
        <v>2</v>
      </c>
      <c r="E31" t="s">
        <v>252</v>
      </c>
      <c r="G31" t="s">
        <v>253</v>
      </c>
    </row>
    <row r="32" spans="3:7">
      <c r="D32">
        <v>1</v>
      </c>
      <c r="E32" t="s">
        <v>254</v>
      </c>
    </row>
    <row r="33" spans="3:5">
      <c r="D33">
        <v>0</v>
      </c>
      <c r="E33" t="s">
        <v>255</v>
      </c>
    </row>
    <row r="35" spans="3:5">
      <c r="C35" t="s">
        <v>71</v>
      </c>
      <c r="D35">
        <v>1</v>
      </c>
      <c r="E35" t="s">
        <v>256</v>
      </c>
    </row>
    <row r="36" spans="3:5">
      <c r="D36">
        <v>2</v>
      </c>
      <c r="E36" t="s">
        <v>257</v>
      </c>
    </row>
    <row r="37" spans="3:5">
      <c r="D37">
        <v>3</v>
      </c>
      <c r="E37" t="s">
        <v>258</v>
      </c>
    </row>
    <row r="38" spans="3:5">
      <c r="D38">
        <v>4</v>
      </c>
      <c r="E38" t="s">
        <v>259</v>
      </c>
    </row>
  </sheetData>
  <pageMargins left="0.7" right="0.7" top="0.75" bottom="0.75" header="0.3" footer="0.3"/>
  <pageSetup paperSize="9"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g34eac979de14de8aa93f07beff18163 xmlns="846e6462-113b-49a4-99f6-59cc160d7bb7">
      <Terms xmlns="http://schemas.microsoft.com/office/infopath/2007/PartnerControls"/>
    </g34eac979de14de8aa93f07beff18163>
    <j288ba69844d43a38292a9a871903651 xmlns="846e6462-113b-49a4-99f6-59cc160d7bb7">
      <Terms xmlns="http://schemas.microsoft.com/office/infopath/2007/PartnerControls">
        <TermInfo xmlns="http://schemas.microsoft.com/office/infopath/2007/PartnerControls">
          <TermName xmlns="http://schemas.microsoft.com/office/infopath/2007/PartnerControls">No</TermName>
          <TermId xmlns="http://schemas.microsoft.com/office/infopath/2007/PartnerControls">310F3D04-5C22-410B-930B-8D79F46AC314</TermId>
        </TermInfo>
      </Terms>
    </j288ba69844d43a38292a9a871903651>
    <TaxCatchAll xmlns="063f955d-52cd-40b2-80f5-70171ea2be06">
      <Value>10</Value>
      <Value>9</Value>
      <Value>1</Value>
    </TaxCatchAll>
    <CEFIC_RetentionPeriod xmlns="846e6462-113b-49a4-99f6-59cc160d7bb7" xsi:nil="true"/>
    <c5450c67f9444833a0ee9f13c6e1ccb2 xmlns="846e6462-113b-49a4-99f6-59cc160d7bb7">
      <Terms xmlns="http://schemas.microsoft.com/office/infopath/2007/PartnerControls"/>
    </c5450c67f9444833a0ee9f13c6e1ccb2>
    <k306d7c0f76e46128d90365c668ef0cc xmlns="846e6462-113b-49a4-99f6-59cc160d7bb7">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C7F2C631-8937-4CB7-8C12-C1B75F73EAE9</TermId>
        </TermInfo>
      </Terms>
    </k306d7c0f76e46128d90365c668ef0cc>
    <l40e3e70b2414278b33a9b8a4a1d41b5 xmlns="846e6462-113b-49a4-99f6-59cc160d7bb7">
      <Terms xmlns="http://schemas.microsoft.com/office/infopath/2007/PartnerControls"/>
    </l40e3e70b2414278b33a9b8a4a1d41b5>
    <nc78952408e3422791080c99644f6b1a xmlns="846e6462-113b-49a4-99f6-59cc160d7bb7">
      <Terms xmlns="http://schemas.microsoft.com/office/infopath/2007/PartnerControls">
        <TermInfo xmlns="http://schemas.microsoft.com/office/infopath/2007/PartnerControls">
          <TermName xmlns="http://schemas.microsoft.com/office/infopath/2007/PartnerControls">Business documents</TermName>
          <TermId xmlns="http://schemas.microsoft.com/office/infopath/2007/PartnerControls">3c05f1a1-b89b-4b6b-8c97-e471b8cf36ed</TermId>
        </TermInfo>
      </Terms>
    </nc78952408e3422791080c99644f6b1a>
    <ofd18bb5db874ca6b9ec4d81e53a5abb xmlns="846e6462-113b-49a4-99f6-59cc160d7bb7">
      <Terms xmlns="http://schemas.microsoft.com/office/infopath/2007/PartnerControls"/>
    </ofd18bb5db874ca6b9ec4d81e53a5abb>
  </documentManagement>
</p:properties>
</file>

<file path=customXml/item2.xml><?xml version="1.0" encoding="utf-8"?>
<ct:contentTypeSchema xmlns:ct="http://schemas.microsoft.com/office/2006/metadata/contentType" xmlns:ma="http://schemas.microsoft.com/office/2006/metadata/properties/metaAttributes" ct:_="" ma:_="" ma:contentTypeName="Document - Sectorial - Informal" ma:contentTypeID="0x010100CBA00C31641D44D0B7778E08C566D85F0200FA4377889700F6438FF6BE70708133E1" ma:contentTypeVersion="16" ma:contentTypeDescription="CEFIC - Document - Sectorial - Informal" ma:contentTypeScope="" ma:versionID="94a996ac805ab37cdc60e88839c72695">
  <xsd:schema xmlns:xsd="http://www.w3.org/2001/XMLSchema" xmlns:xs="http://www.w3.org/2001/XMLSchema" xmlns:p="http://schemas.microsoft.com/office/2006/metadata/properties" xmlns:ns2="846e6462-113b-49a4-99f6-59cc160d7bb7" xmlns:ns3="063f955d-52cd-40b2-80f5-70171ea2be06" xmlns:ns4="4f174416-dc64-40b9-bcad-e6790c181f71" targetNamespace="http://schemas.microsoft.com/office/2006/metadata/properties" ma:root="true" ma:fieldsID="bf45c664b887e2cef77cd48e961bab14" ns2:_="" ns3:_="" ns4:_="">
    <xsd:import namespace="846e6462-113b-49a4-99f6-59cc160d7bb7"/>
    <xsd:import namespace="063f955d-52cd-40b2-80f5-70171ea2be06"/>
    <xsd:import namespace="4f174416-dc64-40b9-bcad-e6790c181f71"/>
    <xsd:element name="properties">
      <xsd:complexType>
        <xsd:sequence>
          <xsd:element name="documentManagement">
            <xsd:complexType>
              <xsd:all>
                <xsd:element ref="ns2:nc78952408e3422791080c99644f6b1a" minOccurs="0"/>
                <xsd:element ref="ns3:TaxCatchAll" minOccurs="0"/>
                <xsd:element ref="ns3:TaxCatchAllLabel" minOccurs="0"/>
                <xsd:element ref="ns2:g34eac979de14de8aa93f07beff18163" minOccurs="0"/>
                <xsd:element ref="ns2:l40e3e70b2414278b33a9b8a4a1d41b5" minOccurs="0"/>
                <xsd:element ref="ns2:CEFIC_RetentionPeriod" minOccurs="0"/>
                <xsd:element ref="ns2:ofd18bb5db874ca6b9ec4d81e53a5abb" minOccurs="0"/>
                <xsd:element ref="ns2:c5450c67f9444833a0ee9f13c6e1ccb2" minOccurs="0"/>
                <xsd:element ref="ns2:k306d7c0f76e46128d90365c668ef0cc" minOccurs="0"/>
                <xsd:element ref="ns2:j288ba69844d43a38292a9a871903651" minOccurs="0"/>
                <xsd:element ref="ns4:MediaServiceMetadata" minOccurs="0"/>
                <xsd:element ref="ns4:MediaServiceFastMetadata"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6e6462-113b-49a4-99f6-59cc160d7bb7" elementFormDefault="qualified">
    <xsd:import namespace="http://schemas.microsoft.com/office/2006/documentManagement/types"/>
    <xsd:import namespace="http://schemas.microsoft.com/office/infopath/2007/PartnerControls"/>
    <xsd:element name="nc78952408e3422791080c99644f6b1a" ma:index="8" nillable="true" ma:taxonomy="true" ma:internalName="nc78952408e3422791080c99644f6b1a0" ma:taxonomyFieldName="Document_x0020_Type" ma:displayName="Document Type" ma:readOnly="false" ma:default="1;#Business documents|3c05f1a1-b89b-4b6b-8c97-e471b8cf36ed" ma:fieldId="{7c789524-08e3-4227-9108-0c99644f6b1a}" ma:sspId="51ab7c41-b059-4fba-bc0c-4efa77139169" ma:termSetId="1c528dd5-19c6-414a-bde2-618ef6c4caaf" ma:anchorId="00000000-0000-0000-0000-000000000000" ma:open="false" ma:isKeyword="false">
      <xsd:complexType>
        <xsd:sequence>
          <xsd:element ref="pc:Terms" minOccurs="0" maxOccurs="1"/>
        </xsd:sequence>
      </xsd:complexType>
    </xsd:element>
    <xsd:element name="g34eac979de14de8aa93f07beff18163" ma:index="12" nillable="true" ma:taxonomy="true" ma:internalName="g34eac979de14de8aa93f07beff181630" ma:taxonomyFieldName="CEFIC_Sensitivity" ma:displayName="Sensitivity" ma:default="" ma:fieldId="{034eac97-9de1-4de8-aa93-f07beff18163}" ma:sspId="51ab7c41-b059-4fba-bc0c-4efa77139169" ma:termSetId="dfff65d1-4836-482c-9cd5-4b273d4b2a06" ma:anchorId="00000000-0000-0000-0000-000000000000" ma:open="false" ma:isKeyword="false">
      <xsd:complexType>
        <xsd:sequence>
          <xsd:element ref="pc:Terms" minOccurs="0" maxOccurs="1"/>
        </xsd:sequence>
      </xsd:complexType>
    </xsd:element>
    <xsd:element name="l40e3e70b2414278b33a9b8a4a1d41b5" ma:index="14" nillable="true" ma:taxonomy="true" ma:internalName="l40e3e70b2414278b33a9b8a4a1d41b50" ma:taxonomyFieldName="CEFIC_TargetAudience" ma:displayName="Target Audience" ma:default="" ma:fieldId="{540e3e70-b241-4278-b33a-9b8a4a1d41b5}" ma:taxonomyMulti="true" ma:sspId="51ab7c41-b059-4fba-bc0c-4efa77139169" ma:termSetId="aaba625d-62de-48ee-b1d3-4eed10614796" ma:anchorId="00000000-0000-0000-0000-000000000000" ma:open="false" ma:isKeyword="false">
      <xsd:complexType>
        <xsd:sequence>
          <xsd:element ref="pc:Terms" minOccurs="0" maxOccurs="1"/>
        </xsd:sequence>
      </xsd:complexType>
    </xsd:element>
    <xsd:element name="CEFIC_RetentionPeriod" ma:index="16" nillable="true" ma:displayName="Retention Period" ma:format="DateOnly" ma:internalName="CEFIC_RetentionPeriod">
      <xsd:simpleType>
        <xsd:restriction base="dms:DateTime"/>
      </xsd:simpleType>
    </xsd:element>
    <xsd:element name="ofd18bb5db874ca6b9ec4d81e53a5abb" ma:index="17" nillable="true" ma:taxonomy="true" ma:internalName="ofd18bb5db874ca6b9ec4d81e53a5abb" ma:taxonomyFieldName="CEFIC_SI_Context" ma:displayName="Context" ma:default="" ma:fieldId="{8fd18bb5-db87-4ca6-b9ec-4d81e53a5abb}" ma:taxonomyMulti="true" ma:sspId="51ab7c41-b059-4fba-bc0c-4efa77139169" ma:termSetId="7de7b7f5-e381-4016-84d4-7c3bd42eb6e0" ma:anchorId="00000000-0000-0000-0000-000000000000" ma:open="false" ma:isKeyword="false">
      <xsd:complexType>
        <xsd:sequence>
          <xsd:element ref="pc:Terms" minOccurs="0" maxOccurs="1"/>
        </xsd:sequence>
      </xsd:complexType>
    </xsd:element>
    <xsd:element name="c5450c67f9444833a0ee9f13c6e1ccb2" ma:index="19" nillable="true" ma:taxonomy="true" ma:internalName="c5450c67f9444833a0ee9f13c6e1ccb2" ma:taxonomyFieldName="CEFIC_SI_Keywords" ma:displayName="Keywords" ma:default="" ma:fieldId="{c5450c67-f944-4833-a0ee-9f13c6e1ccb2}" ma:taxonomyMulti="true" ma:sspId="51ab7c41-b059-4fba-bc0c-4efa77139169" ma:termSetId="0d5c1e95-e4be-4277-a580-f91eab5d8d54" ma:anchorId="00000000-0000-0000-0000-000000000000" ma:open="false" ma:isKeyword="false">
      <xsd:complexType>
        <xsd:sequence>
          <xsd:element ref="pc:Terms" minOccurs="0" maxOccurs="1"/>
        </xsd:sequence>
      </xsd:complexType>
    </xsd:element>
    <xsd:element name="k306d7c0f76e46128d90365c668ef0cc" ma:index="21" ma:taxonomy="true" ma:internalName="k306d7c0f76e46128d90365c668ef0cc" ma:taxonomyFieldName="CEFIC_SI_DocumentStatus" ma:displayName="Document Status" ma:default="-1;#Draft|C7F2C631-8937-4CB7-8C12-C1B75F73EAE9" ma:fieldId="{4306d7c0-f76e-4612-8d90-365c668ef0cc}" ma:sspId="51ab7c41-b059-4fba-bc0c-4efa77139169" ma:termSetId="9f12de99-8afa-4331-bd9f-8d77299c2a8a" ma:anchorId="00000000-0000-0000-0000-000000000000" ma:open="false" ma:isKeyword="false">
      <xsd:complexType>
        <xsd:sequence>
          <xsd:element ref="pc:Terms" minOccurs="0" maxOccurs="1"/>
        </xsd:sequence>
      </xsd:complexType>
    </xsd:element>
    <xsd:element name="j288ba69844d43a38292a9a871903651" ma:index="23" ma:taxonomy="true" ma:internalName="j288ba69844d43a38292a9a871903651" ma:taxonomyFieldName="CEFIC_SI_ApprovalProcess" ma:displayName="Approval Process" ma:default="-1;#No|310F3D04-5C22-410B-930B-8D79F46AC314" ma:fieldId="{3288ba69-844d-43a3-8292-a9a871903651}" ma:sspId="51ab7c41-b059-4fba-bc0c-4efa77139169" ma:termSetId="7c126a4d-0655-4483-a35c-8403692be884"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63f955d-52cd-40b2-80f5-70171ea2be06"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8a3206c6-0268-45ff-bcba-845d58a30351}" ma:internalName="TaxCatchAll" ma:showField="CatchAllData" ma:web="846e6462-113b-49a4-99f6-59cc160d7bb7">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8a3206c6-0268-45ff-bcba-845d58a30351}" ma:internalName="TaxCatchAllLabel" ma:readOnly="true" ma:showField="CatchAllDataLabel" ma:web="846e6462-113b-49a4-99f6-59cc160d7bb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f174416-dc64-40b9-bcad-e6790c181f71"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AutoKeyPoints" ma:index="27" nillable="true" ma:displayName="MediaServiceAutoKeyPoints" ma:hidden="true" ma:internalName="MediaServiceAutoKeyPoints" ma:readOnly="true">
      <xsd:simpleType>
        <xsd:restriction base="dms:Note"/>
      </xsd:simpleType>
    </xsd:element>
    <xsd:element name="MediaServiceKeyPoints" ma:index="28"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11CE9F4-6883-4005-9C9B-AFDBA6BD05F8}"/>
</file>

<file path=customXml/itemProps2.xml><?xml version="1.0" encoding="utf-8"?>
<ds:datastoreItem xmlns:ds="http://schemas.openxmlformats.org/officeDocument/2006/customXml" ds:itemID="{5D5A69AF-AAB8-483F-BD74-F66847022BF7}"/>
</file>

<file path=customXml/itemProps3.xml><?xml version="1.0" encoding="utf-8"?>
<ds:datastoreItem xmlns:ds="http://schemas.openxmlformats.org/officeDocument/2006/customXml" ds:itemID="{8787281F-6FD1-47E3-B45C-6BDDF2085697}"/>
</file>

<file path=docProps/app.xml><?xml version="1.0" encoding="utf-8"?>
<Properties xmlns="http://schemas.openxmlformats.org/officeDocument/2006/extended-properties" xmlns:vt="http://schemas.openxmlformats.org/officeDocument/2006/docPropsVTypes">
  <Application>Microsoft Excel Online</Application>
  <Manager/>
  <Company>Cefic</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alessandro.fava@fisvi.com</dc:creator>
  <cp:keywords/>
  <dc:description/>
  <cp:lastModifiedBy/>
  <cp:revision/>
  <dcterms:created xsi:type="dcterms:W3CDTF">2016-06-22T07:27:16Z</dcterms:created>
  <dcterms:modified xsi:type="dcterms:W3CDTF">2022-09-01T16:01:16Z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0x010100CBA00C31641D44D0B7778E08C566D85F0200FA4377889700F6438FF6BE70708133E1</vt:lpwstr>
  </property>
  <property fmtid="{D5CDD505-2E9C-101B-9397-08002B2CF9AE}" pid="3" name="CEFIC_SI_DocumentStatus">
    <vt:lpwstr>9;#Draft|C7F2C631-8937-4CB7-8C12-C1B75F73EAE9</vt:lpwstr>
  </property>
  <property fmtid="{D5CDD505-2E9C-101B-9397-08002B2CF9AE}" pid="4" name="CEFIC_SI_ApprovalProcess">
    <vt:lpwstr>10;#No|310F3D04-5C22-410B-930B-8D79F46AC314</vt:lpwstr>
  </property>
  <property fmtid="{D5CDD505-2E9C-101B-9397-08002B2CF9AE}" pid="5" name="Document Type">
    <vt:lpwstr>1;#Business documents|3c05f1a1-b89b-4b6b-8c97-e471b8cf36ed</vt:lpwstr>
  </property>
  <property fmtid="{D5CDD505-2E9C-101B-9397-08002B2CF9AE}" pid="6" name="MSIP_Label_2ff753fd-faf2-4608-9b59-553f003adcdf_Enabled">
    <vt:lpwstr>true</vt:lpwstr>
  </property>
  <property fmtid="{D5CDD505-2E9C-101B-9397-08002B2CF9AE}" pid="7" name="MSIP_Label_2ff753fd-faf2-4608-9b59-553f003adcdf_SetDate">
    <vt:lpwstr>2021-06-04T11:56:45Z</vt:lpwstr>
  </property>
  <property fmtid="{D5CDD505-2E9C-101B-9397-08002B2CF9AE}" pid="8" name="MSIP_Label_2ff753fd-faf2-4608-9b59-553f003adcdf_Method">
    <vt:lpwstr>Privileged</vt:lpwstr>
  </property>
  <property fmtid="{D5CDD505-2E9C-101B-9397-08002B2CF9AE}" pid="9" name="MSIP_Label_2ff753fd-faf2-4608-9b59-553f003adcdf_Name">
    <vt:lpwstr>2ff753fd-faf2-4608-9b59-553f003adcdf</vt:lpwstr>
  </property>
  <property fmtid="{D5CDD505-2E9C-101B-9397-08002B2CF9AE}" pid="10" name="MSIP_Label_2ff753fd-faf2-4608-9b59-553f003adcdf_SiteId">
    <vt:lpwstr>49618402-6ea3-441d-957d-7df8773fee54</vt:lpwstr>
  </property>
  <property fmtid="{D5CDD505-2E9C-101B-9397-08002B2CF9AE}" pid="11" name="MSIP_Label_2ff753fd-faf2-4608-9b59-553f003adcdf_ActionId">
    <vt:lpwstr>b5d3858f-69fa-4e80-a6f4-c43c061d5c70</vt:lpwstr>
  </property>
  <property fmtid="{D5CDD505-2E9C-101B-9397-08002B2CF9AE}" pid="12" name="MSIP_Label_2ff753fd-faf2-4608-9b59-553f003adcdf_ContentBits">
    <vt:lpwstr>0</vt:lpwstr>
  </property>
  <property fmtid="{D5CDD505-2E9C-101B-9397-08002B2CF9AE}" pid="13" name="CEFIC_Sensitivity">
    <vt:lpwstr/>
  </property>
  <property fmtid="{D5CDD505-2E9C-101B-9397-08002B2CF9AE}" pid="14" name="CEFIC_TargetAudience">
    <vt:lpwstr/>
  </property>
  <property fmtid="{D5CDD505-2E9C-101B-9397-08002B2CF9AE}" pid="15" name="CEFIC_SI_Keywords">
    <vt:lpwstr/>
  </property>
  <property fmtid="{D5CDD505-2E9C-101B-9397-08002B2CF9AE}" pid="16" name="CEFIC_SI_Context">
    <vt:lpwstr/>
  </property>
</Properties>
</file>